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Россия_спец" sheetId="1" r:id="rId1"/>
  </sheets>
  <definedNames/>
  <calcPr fullCalcOnLoad="1"/>
</workbook>
</file>

<file path=xl/sharedStrings.xml><?xml version="1.0" encoding="utf-8"?>
<sst xmlns="http://schemas.openxmlformats.org/spreadsheetml/2006/main" count="155" uniqueCount="140">
  <si>
    <t>Группы хозяйств</t>
  </si>
  <si>
    <t>Многоотрасл растен</t>
  </si>
  <si>
    <t xml:space="preserve">Зерновые (вкл. кукурузу) и подсоленчник </t>
  </si>
  <si>
    <t>Свекловодческие</t>
  </si>
  <si>
    <t>Проч.технические</t>
  </si>
  <si>
    <t>Картофелеводческие</t>
  </si>
  <si>
    <t>Овощеводческие</t>
  </si>
  <si>
    <t>Плодоводческие</t>
  </si>
  <si>
    <t>Кормовые</t>
  </si>
  <si>
    <t>Многоотраслев живот</t>
  </si>
  <si>
    <t>Скотоводческие</t>
  </si>
  <si>
    <t>Свиноводческие</t>
  </si>
  <si>
    <t>Овцеводческие</t>
  </si>
  <si>
    <t>Птицеводческие</t>
  </si>
  <si>
    <t>Коневод, верблюд, оленевод</t>
  </si>
  <si>
    <t>Звероводческие</t>
  </si>
  <si>
    <t>Пчеловодческие</t>
  </si>
  <si>
    <t>Кол-во объектов переписи</t>
  </si>
  <si>
    <t>Численность хозяйств</t>
  </si>
  <si>
    <t xml:space="preserve">в т.ч </t>
  </si>
  <si>
    <t>СХО</t>
  </si>
  <si>
    <t>КФХ</t>
  </si>
  <si>
    <t>ХН индивидуальные</t>
  </si>
  <si>
    <t>ХННО</t>
  </si>
  <si>
    <t>Условная площадь, га</t>
  </si>
  <si>
    <t>Условное поголовье, гол</t>
  </si>
  <si>
    <t>Стандартизованная выручка,  тыс. руб.</t>
  </si>
  <si>
    <t>растениеводства</t>
  </si>
  <si>
    <t>животноводства</t>
  </si>
  <si>
    <t>Сандартиз. выручка СХО, тыс руб</t>
  </si>
  <si>
    <t>Сандартиз. выручка КФХ, тыс руб</t>
  </si>
  <si>
    <t>Сандартиз. выручка ХН инд, тыс руб</t>
  </si>
  <si>
    <t>Сандартиз. выручка ХННО, тыс руб</t>
  </si>
  <si>
    <t>Общая земельная площадь, га</t>
  </si>
  <si>
    <t>оленьи пастбища</t>
  </si>
  <si>
    <t>сельскохозяйственные угодья</t>
  </si>
  <si>
    <t>сенокосы+пастбища+залежь</t>
  </si>
  <si>
    <t>пашня</t>
  </si>
  <si>
    <t>сенокосы</t>
  </si>
  <si>
    <t>пастбища</t>
  </si>
  <si>
    <t>многолетние насаждения</t>
  </si>
  <si>
    <t>залежь</t>
  </si>
  <si>
    <t>незасеянная пашня</t>
  </si>
  <si>
    <t>Посевные площади, га</t>
  </si>
  <si>
    <t>Зерновые и зернобобовые - всего</t>
  </si>
  <si>
    <t>озимые зерновые</t>
  </si>
  <si>
    <t>яровые зерновые</t>
  </si>
  <si>
    <t>зернобобовые</t>
  </si>
  <si>
    <t>Кукуруза</t>
  </si>
  <si>
    <t>Технические - всего</t>
  </si>
  <si>
    <t>сахарная свекла</t>
  </si>
  <si>
    <t>лен-долгунец (на волокно)</t>
  </si>
  <si>
    <t>подсолнечник на зерно</t>
  </si>
  <si>
    <t>рапс</t>
  </si>
  <si>
    <t>соя</t>
  </si>
  <si>
    <t>табак</t>
  </si>
  <si>
    <t>прочие  технические культуры</t>
  </si>
  <si>
    <t>Картофель</t>
  </si>
  <si>
    <t>Овощи и бахчевые - всего</t>
  </si>
  <si>
    <t>овощи открытого грунта</t>
  </si>
  <si>
    <t>овощи закрытого грунта</t>
  </si>
  <si>
    <t>бахчи</t>
  </si>
  <si>
    <t>Кормовые - всего</t>
  </si>
  <si>
    <t>однолетние травы</t>
  </si>
  <si>
    <t>кукуруза на силос</t>
  </si>
  <si>
    <t>прочие силосные культуры</t>
  </si>
  <si>
    <t>многолетние травы</t>
  </si>
  <si>
    <t>кормовые бахчевые</t>
  </si>
  <si>
    <t>прочие кормовые</t>
  </si>
  <si>
    <t>Многолетние насаждения</t>
  </si>
  <si>
    <t>семечковые</t>
  </si>
  <si>
    <t>косточковые</t>
  </si>
  <si>
    <t>кустарниковые ягодники</t>
  </si>
  <si>
    <t>земляника</t>
  </si>
  <si>
    <t>орехоплодные</t>
  </si>
  <si>
    <t>цитрусовые</t>
  </si>
  <si>
    <t>субтропические</t>
  </si>
  <si>
    <t>виноградники</t>
  </si>
  <si>
    <t>плантации чая</t>
  </si>
  <si>
    <t>хмель</t>
  </si>
  <si>
    <t>КРС - всего, гол</t>
  </si>
  <si>
    <t>в т.ч.</t>
  </si>
  <si>
    <t>Коровы молочные</t>
  </si>
  <si>
    <t>Быки-производители</t>
  </si>
  <si>
    <t xml:space="preserve">Коровы мясные </t>
  </si>
  <si>
    <t>Животные на выращивании и откорме молочного направления</t>
  </si>
  <si>
    <t>Животные на выращивании и откорме мясного направления</t>
  </si>
  <si>
    <t>Свиньи всех возрастов, гол</t>
  </si>
  <si>
    <t>Овцы и козы всего</t>
  </si>
  <si>
    <t>мясо-шерсть</t>
  </si>
  <si>
    <t>смушки</t>
  </si>
  <si>
    <t>Поголовье птицы, гол</t>
  </si>
  <si>
    <t>Куры взрослые</t>
  </si>
  <si>
    <t>Молодняк кур на выращивании</t>
  </si>
  <si>
    <t>Прочая птица взрослая</t>
  </si>
  <si>
    <t>Прочий молодняк птицы на выращивании</t>
  </si>
  <si>
    <t>Лошади - всего, гол</t>
  </si>
  <si>
    <t>Конематки племенные</t>
  </si>
  <si>
    <t>Молодняк племенных лошадей</t>
  </si>
  <si>
    <t>Молодняк рабочих лошадей на выращивании</t>
  </si>
  <si>
    <t>Верблюды, гол</t>
  </si>
  <si>
    <t>Северные олени, гол</t>
  </si>
  <si>
    <t>Кролики, гол</t>
  </si>
  <si>
    <t>Пушные звери, гол</t>
  </si>
  <si>
    <t>Пчелосемьи, гол</t>
  </si>
  <si>
    <t>Растениеводческие</t>
  </si>
  <si>
    <t>Животноводческие</t>
  </si>
  <si>
    <t>№ группы</t>
  </si>
  <si>
    <t>Условная площадь на 1 х-во,га</t>
  </si>
  <si>
    <t>Сельхозугодия на 1 х-во,га</t>
  </si>
  <si>
    <t>Пашня на 1 х-во, га</t>
  </si>
  <si>
    <t>Условнаое поголовье на одно х-во</t>
  </si>
  <si>
    <t>Стандартизированная выручка на одно хозяйство</t>
  </si>
  <si>
    <t>Станд. выручка раст. на 1 усл. га</t>
  </si>
  <si>
    <t>Стнд. выручка жив. на 1 усл. голову</t>
  </si>
  <si>
    <t>Удельный вес в общей стандартизированной выручке продукции:</t>
  </si>
  <si>
    <t>ХН индивидуальных</t>
  </si>
  <si>
    <t>ХН в НО</t>
  </si>
  <si>
    <t>Приложение 5.Группировка  товарных  хозяйств по специализации</t>
  </si>
  <si>
    <t>Итого по генеральной совокупности</t>
  </si>
  <si>
    <t>пчелосемьи</t>
  </si>
  <si>
    <t>Итого по группам</t>
  </si>
  <si>
    <t>Количество хозяйств имеющих:</t>
  </si>
  <si>
    <t>посевы зерновых культур</t>
  </si>
  <si>
    <t>посевы кукурузы на зерно</t>
  </si>
  <si>
    <t>посевы сахарной свеклы свеклы</t>
  </si>
  <si>
    <t>посевы подсолнечника</t>
  </si>
  <si>
    <t>посевы картофеля</t>
  </si>
  <si>
    <t>посевы овощных и бахчевых</t>
  </si>
  <si>
    <t>посевы овощей закрытого грунта</t>
  </si>
  <si>
    <t>посевы овощей открытого грунта</t>
  </si>
  <si>
    <t>посевы кормовых культур</t>
  </si>
  <si>
    <t>крупный рогатый скот</t>
  </si>
  <si>
    <t>свиней</t>
  </si>
  <si>
    <t>овец и коз</t>
  </si>
  <si>
    <t>птицу</t>
  </si>
  <si>
    <t>северных оленей</t>
  </si>
  <si>
    <t>кроликов</t>
  </si>
  <si>
    <t>пушных зверей</t>
  </si>
  <si>
    <t>Расчетные  показатели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</si>
</sst>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b/>
      <sz val="8"/>
      <color indexed="8"/>
      <name val="Arial"/>
      <family val="2"/>
    </font>
    <font>
      <i/>
      <sz val="8"/>
      <name val="Arial Cyr"/>
      <family val="0"/>
    </font>
    <font>
      <b/>
      <i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9">
    <xf numFmtId="0" fontId="0" fillId="0" borderId="0" xfId="0" applyAlignment="1">
      <alignment/>
    </xf>
    <xf numFmtId="2" fontId="19" fillId="0" borderId="10" xfId="0" applyNumberFormat="1" applyFont="1" applyBorder="1" applyAlignment="1">
      <alignment horizontal="right"/>
    </xf>
    <xf numFmtId="164" fontId="19" fillId="0" borderId="10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1" fontId="19" fillId="0" borderId="10" xfId="0" applyNumberFormat="1" applyFont="1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vertical="center" wrapText="1"/>
    </xf>
    <xf numFmtId="0" fontId="22" fillId="0" borderId="10" xfId="52" applyFont="1" applyFill="1" applyBorder="1" applyAlignment="1">
      <alignment vertical="center" wrapText="1"/>
      <protection/>
    </xf>
    <xf numFmtId="0" fontId="20" fillId="0" borderId="10" xfId="0" applyFont="1" applyBorder="1" applyAlignment="1">
      <alignment vertical="center" wrapText="1"/>
    </xf>
    <xf numFmtId="0" fontId="22" fillId="0" borderId="10" xfId="52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wrapText="1"/>
    </xf>
    <xf numFmtId="0" fontId="23" fillId="0" borderId="0" xfId="0" applyFont="1" applyAlignment="1">
      <alignment/>
    </xf>
    <xf numFmtId="1" fontId="23" fillId="0" borderId="13" xfId="0" applyNumberFormat="1" applyFont="1" applyBorder="1" applyAlignment="1">
      <alignment horizontal="right" vertical="center" wrapText="1"/>
    </xf>
    <xf numFmtId="0" fontId="23" fillId="0" borderId="0" xfId="0" applyFont="1" applyAlignment="1">
      <alignment/>
    </xf>
    <xf numFmtId="2" fontId="23" fillId="0" borderId="10" xfId="0" applyNumberFormat="1" applyFont="1" applyBorder="1" applyAlignment="1">
      <alignment horizontal="right"/>
    </xf>
    <xf numFmtId="164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1" fontId="20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 horizontal="right"/>
    </xf>
    <xf numFmtId="164" fontId="20" fillId="0" borderId="10" xfId="0" applyNumberFormat="1" applyFont="1" applyBorder="1" applyAlignment="1">
      <alignment horizontal="right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/>
    </xf>
    <xf numFmtId="1" fontId="24" fillId="0" borderId="10" xfId="0" applyNumberFormat="1" applyFont="1" applyBorder="1" applyAlignment="1">
      <alignment/>
    </xf>
    <xf numFmtId="2" fontId="24" fillId="0" borderId="10" xfId="0" applyNumberFormat="1" applyFont="1" applyBorder="1" applyAlignment="1">
      <alignment horizontal="right"/>
    </xf>
    <xf numFmtId="164" fontId="24" fillId="0" borderId="10" xfId="0" applyNumberFormat="1" applyFont="1" applyBorder="1" applyAlignment="1">
      <alignment horizontal="right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19" fillId="0" borderId="1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101" sqref="G101"/>
    </sheetView>
  </sheetViews>
  <sheetFormatPr defaultColWidth="9.125" defaultRowHeight="12.75"/>
  <cols>
    <col min="1" max="1" width="3.375" style="8" customWidth="1"/>
    <col min="2" max="2" width="21.75390625" style="8" customWidth="1"/>
    <col min="3" max="3" width="12.875" style="21" customWidth="1"/>
    <col min="4" max="4" width="10.25390625" style="3" customWidth="1"/>
    <col min="5" max="5" width="11.25390625" style="3" customWidth="1"/>
    <col min="6" max="6" width="9.875" style="3" customWidth="1"/>
    <col min="7" max="8" width="9.75390625" style="3" customWidth="1"/>
    <col min="9" max="9" width="9.875" style="3" customWidth="1"/>
    <col min="10" max="11" width="9.75390625" style="3" customWidth="1"/>
    <col min="12" max="12" width="12.375" style="23" customWidth="1"/>
    <col min="13" max="13" width="10.25390625" style="3" customWidth="1"/>
    <col min="14" max="15" width="10.75390625" style="3" customWidth="1"/>
    <col min="16" max="16" width="11.625" style="3" customWidth="1"/>
    <col min="17" max="17" width="12.375" style="3" customWidth="1"/>
    <col min="18" max="18" width="12.25390625" style="3" customWidth="1"/>
    <col min="19" max="20" width="12.75390625" style="3" customWidth="1"/>
    <col min="21" max="21" width="8.75390625" style="30" customWidth="1"/>
    <col min="22" max="22" width="12.25390625" style="37" customWidth="1"/>
    <col min="23" max="25" width="8.875" style="4" customWidth="1"/>
    <col min="26" max="16384" width="9.125" style="3" customWidth="1"/>
  </cols>
  <sheetData>
    <row r="1" ht="18">
      <c r="A1" s="9" t="s">
        <v>118</v>
      </c>
    </row>
    <row r="2" spans="1:22" ht="12.75" customHeight="1">
      <c r="A2" s="13" t="s">
        <v>107</v>
      </c>
      <c r="B2" s="13"/>
      <c r="C2" s="26">
        <v>1</v>
      </c>
      <c r="D2" s="27">
        <v>10</v>
      </c>
      <c r="E2" s="27">
        <v>11</v>
      </c>
      <c r="F2" s="27">
        <v>12</v>
      </c>
      <c r="G2" s="27">
        <v>13</v>
      </c>
      <c r="H2" s="27">
        <v>14</v>
      </c>
      <c r="I2" s="27">
        <v>15</v>
      </c>
      <c r="J2" s="27">
        <v>16</v>
      </c>
      <c r="K2" s="27">
        <v>17</v>
      </c>
      <c r="L2" s="29">
        <v>2</v>
      </c>
      <c r="M2" s="27">
        <v>20</v>
      </c>
      <c r="N2" s="27">
        <v>21</v>
      </c>
      <c r="O2" s="27">
        <v>22</v>
      </c>
      <c r="P2" s="27">
        <v>23</v>
      </c>
      <c r="Q2" s="27">
        <v>24</v>
      </c>
      <c r="R2" s="27">
        <v>25</v>
      </c>
      <c r="S2" s="27">
        <v>26</v>
      </c>
      <c r="T2" s="27">
        <v>27</v>
      </c>
      <c r="U2" s="11" t="s">
        <v>121</v>
      </c>
      <c r="V2" s="34" t="s">
        <v>119</v>
      </c>
    </row>
    <row r="3" spans="1:22" ht="36" customHeight="1">
      <c r="A3" s="13" t="s">
        <v>0</v>
      </c>
      <c r="B3" s="13"/>
      <c r="C3" s="26" t="s">
        <v>105</v>
      </c>
      <c r="D3" s="28" t="s">
        <v>1</v>
      </c>
      <c r="E3" s="28" t="s">
        <v>2</v>
      </c>
      <c r="F3" s="28" t="s">
        <v>3</v>
      </c>
      <c r="G3" s="28" t="s">
        <v>4</v>
      </c>
      <c r="H3" s="28" t="s">
        <v>5</v>
      </c>
      <c r="I3" s="28" t="s">
        <v>6</v>
      </c>
      <c r="J3" s="28" t="s">
        <v>7</v>
      </c>
      <c r="K3" s="28" t="s">
        <v>8</v>
      </c>
      <c r="L3" s="26" t="s">
        <v>106</v>
      </c>
      <c r="M3" s="28" t="s">
        <v>9</v>
      </c>
      <c r="N3" s="28" t="s">
        <v>10</v>
      </c>
      <c r="O3" s="28" t="s">
        <v>11</v>
      </c>
      <c r="P3" s="28" t="s">
        <v>12</v>
      </c>
      <c r="Q3" s="28" t="s">
        <v>13</v>
      </c>
      <c r="R3" s="28" t="s">
        <v>14</v>
      </c>
      <c r="S3" s="28" t="s">
        <v>15</v>
      </c>
      <c r="T3" s="28" t="s">
        <v>16</v>
      </c>
      <c r="U3" s="12"/>
      <c r="V3" s="35"/>
    </row>
    <row r="4" spans="1:22" ht="13.5" customHeight="1">
      <c r="A4" s="13" t="s">
        <v>17</v>
      </c>
      <c r="B4" s="13"/>
      <c r="C4" s="22">
        <f>SUM(D4:K4)</f>
        <v>450338</v>
      </c>
      <c r="D4" s="7">
        <v>114637</v>
      </c>
      <c r="E4" s="7">
        <v>67973</v>
      </c>
      <c r="F4" s="7">
        <v>1803</v>
      </c>
      <c r="G4" s="7">
        <v>1150</v>
      </c>
      <c r="H4" s="7">
        <v>196514</v>
      </c>
      <c r="I4" s="7">
        <v>41410</v>
      </c>
      <c r="J4" s="7">
        <v>3080</v>
      </c>
      <c r="K4" s="7">
        <v>23771</v>
      </c>
      <c r="L4" s="36">
        <f>SUM(M4:T4)</f>
        <v>3519277</v>
      </c>
      <c r="M4" s="7">
        <v>748213</v>
      </c>
      <c r="N4" s="7">
        <v>2360941</v>
      </c>
      <c r="O4" s="7">
        <v>253544</v>
      </c>
      <c r="P4" s="7">
        <v>11105</v>
      </c>
      <c r="Q4" s="7">
        <v>46725</v>
      </c>
      <c r="R4" s="7">
        <v>18925</v>
      </c>
      <c r="S4" s="7">
        <v>34942</v>
      </c>
      <c r="T4" s="7">
        <v>44882</v>
      </c>
      <c r="U4" s="31">
        <f>L4+C4</f>
        <v>3969615</v>
      </c>
      <c r="V4" s="38">
        <v>25695627</v>
      </c>
    </row>
    <row r="5" spans="1:22" ht="13.5" customHeight="1">
      <c r="A5" s="13" t="s">
        <v>18</v>
      </c>
      <c r="B5" s="13"/>
      <c r="C5" s="22">
        <f aca="true" t="shared" si="0" ref="C5:C68">SUM(D5:K5)</f>
        <v>453076</v>
      </c>
      <c r="D5" s="7">
        <f aca="true" t="shared" si="1" ref="D5:T5">D6+D7+D8+D9</f>
        <v>114740</v>
      </c>
      <c r="E5" s="7">
        <f t="shared" si="1"/>
        <v>67973</v>
      </c>
      <c r="F5" s="7">
        <f t="shared" si="1"/>
        <v>1803</v>
      </c>
      <c r="G5" s="7">
        <f t="shared" si="1"/>
        <v>1150</v>
      </c>
      <c r="H5" s="7">
        <f t="shared" si="1"/>
        <v>197356</v>
      </c>
      <c r="I5" s="7">
        <f t="shared" si="1"/>
        <v>43203</v>
      </c>
      <c r="J5" s="7">
        <f t="shared" si="1"/>
        <v>3080</v>
      </c>
      <c r="K5" s="7">
        <f t="shared" si="1"/>
        <v>23771</v>
      </c>
      <c r="L5" s="36">
        <f>SUM(M5:T5)</f>
        <v>3524425</v>
      </c>
      <c r="M5" s="7">
        <f>M6+M7+M8+M9</f>
        <v>748391</v>
      </c>
      <c r="N5" s="7">
        <f t="shared" si="1"/>
        <v>2363394</v>
      </c>
      <c r="O5" s="7">
        <f t="shared" si="1"/>
        <v>254359</v>
      </c>
      <c r="P5" s="7">
        <f t="shared" si="1"/>
        <v>11188</v>
      </c>
      <c r="Q5" s="7">
        <f t="shared" si="1"/>
        <v>46845</v>
      </c>
      <c r="R5" s="7">
        <f t="shared" si="1"/>
        <v>18956</v>
      </c>
      <c r="S5" s="7">
        <f t="shared" si="1"/>
        <v>35525</v>
      </c>
      <c r="T5" s="7">
        <f t="shared" si="1"/>
        <v>45767</v>
      </c>
      <c r="U5" s="31">
        <f aca="true" t="shared" si="2" ref="U5:U68">L5+C5</f>
        <v>3977501</v>
      </c>
      <c r="V5" s="38">
        <v>36927206</v>
      </c>
    </row>
    <row r="6" spans="1:22" ht="13.5" customHeight="1">
      <c r="A6" s="14" t="s">
        <v>81</v>
      </c>
      <c r="B6" s="5" t="s">
        <v>20</v>
      </c>
      <c r="C6" s="22">
        <f t="shared" si="0"/>
        <v>30544</v>
      </c>
      <c r="D6" s="7">
        <v>4201</v>
      </c>
      <c r="E6" s="7">
        <v>11353</v>
      </c>
      <c r="F6" s="7">
        <v>316</v>
      </c>
      <c r="G6" s="7">
        <v>277</v>
      </c>
      <c r="H6" s="7">
        <v>1306</v>
      </c>
      <c r="I6" s="7">
        <v>1399</v>
      </c>
      <c r="J6" s="7">
        <v>573</v>
      </c>
      <c r="K6" s="7">
        <v>11119</v>
      </c>
      <c r="L6" s="36">
        <f aca="true" t="shared" si="3" ref="L6:L68">SUM(M6:T6)</f>
        <v>15784</v>
      </c>
      <c r="M6" s="7">
        <v>1875</v>
      </c>
      <c r="N6" s="7">
        <v>10488</v>
      </c>
      <c r="O6" s="7">
        <v>1484</v>
      </c>
      <c r="P6" s="7">
        <v>303</v>
      </c>
      <c r="Q6" s="7">
        <v>682</v>
      </c>
      <c r="R6" s="7">
        <v>741</v>
      </c>
      <c r="S6" s="7">
        <v>96</v>
      </c>
      <c r="T6" s="7">
        <v>115</v>
      </c>
      <c r="U6" s="31">
        <f t="shared" si="2"/>
        <v>46328</v>
      </c>
      <c r="V6" s="38">
        <v>59193</v>
      </c>
    </row>
    <row r="7" spans="1:22" ht="13.5" customHeight="1">
      <c r="A7" s="14"/>
      <c r="B7" s="5" t="s">
        <v>21</v>
      </c>
      <c r="C7" s="22">
        <f t="shared" si="0"/>
        <v>80288</v>
      </c>
      <c r="D7" s="7">
        <v>2925</v>
      </c>
      <c r="E7" s="7">
        <v>53609</v>
      </c>
      <c r="F7" s="7">
        <v>1270</v>
      </c>
      <c r="G7" s="7">
        <v>835</v>
      </c>
      <c r="H7" s="7">
        <v>4336</v>
      </c>
      <c r="I7" s="7">
        <v>4977</v>
      </c>
      <c r="J7" s="7">
        <v>530</v>
      </c>
      <c r="K7" s="7">
        <v>11806</v>
      </c>
      <c r="L7" s="36">
        <f t="shared" si="3"/>
        <v>27094</v>
      </c>
      <c r="M7" s="7">
        <v>4655</v>
      </c>
      <c r="N7" s="7">
        <v>15302</v>
      </c>
      <c r="O7" s="7">
        <v>2000</v>
      </c>
      <c r="P7" s="7">
        <v>3258</v>
      </c>
      <c r="Q7" s="7">
        <v>246</v>
      </c>
      <c r="R7" s="7">
        <v>993</v>
      </c>
      <c r="S7" s="7">
        <v>81</v>
      </c>
      <c r="T7" s="7">
        <v>559</v>
      </c>
      <c r="U7" s="31">
        <f t="shared" si="2"/>
        <v>107382</v>
      </c>
      <c r="V7" s="38">
        <v>285139</v>
      </c>
    </row>
    <row r="8" spans="1:22" ht="13.5" customHeight="1">
      <c r="A8" s="14"/>
      <c r="B8" s="5" t="s">
        <v>22</v>
      </c>
      <c r="C8" s="22">
        <f t="shared" si="0"/>
        <v>338642</v>
      </c>
      <c r="D8" s="7">
        <v>107477</v>
      </c>
      <c r="E8" s="7">
        <v>3011</v>
      </c>
      <c r="F8" s="7">
        <v>217</v>
      </c>
      <c r="G8" s="7">
        <v>38</v>
      </c>
      <c r="H8" s="7">
        <v>190514</v>
      </c>
      <c r="I8" s="7">
        <v>34563</v>
      </c>
      <c r="J8" s="7">
        <v>1976</v>
      </c>
      <c r="K8" s="7">
        <v>846</v>
      </c>
      <c r="L8" s="36">
        <f t="shared" si="3"/>
        <v>3475221</v>
      </c>
      <c r="M8" s="7">
        <v>741644</v>
      </c>
      <c r="N8" s="7">
        <v>2334587</v>
      </c>
      <c r="O8" s="7">
        <v>249924</v>
      </c>
      <c r="P8" s="7">
        <v>7529</v>
      </c>
      <c r="Q8" s="7">
        <v>45766</v>
      </c>
      <c r="R8" s="7">
        <v>17181</v>
      </c>
      <c r="S8" s="7">
        <v>34607</v>
      </c>
      <c r="T8" s="7">
        <v>43983</v>
      </c>
      <c r="U8" s="31">
        <f t="shared" si="2"/>
        <v>3813863</v>
      </c>
      <c r="V8" s="38">
        <v>22788487</v>
      </c>
    </row>
    <row r="9" spans="1:22" ht="13.5" customHeight="1">
      <c r="A9" s="14"/>
      <c r="B9" s="5" t="s">
        <v>23</v>
      </c>
      <c r="C9" s="22">
        <f t="shared" si="0"/>
        <v>3602</v>
      </c>
      <c r="D9" s="7">
        <v>137</v>
      </c>
      <c r="E9" s="7">
        <v>0</v>
      </c>
      <c r="F9" s="7">
        <v>0</v>
      </c>
      <c r="G9" s="7">
        <v>0</v>
      </c>
      <c r="H9" s="7">
        <v>1200</v>
      </c>
      <c r="I9" s="7">
        <v>2264</v>
      </c>
      <c r="J9" s="7">
        <v>1</v>
      </c>
      <c r="K9" s="7">
        <v>0</v>
      </c>
      <c r="L9" s="36">
        <f t="shared" si="3"/>
        <v>6326</v>
      </c>
      <c r="M9" s="7">
        <v>217</v>
      </c>
      <c r="N9" s="7">
        <v>3017</v>
      </c>
      <c r="O9" s="7">
        <v>951</v>
      </c>
      <c r="P9" s="7">
        <v>98</v>
      </c>
      <c r="Q9" s="7">
        <v>151</v>
      </c>
      <c r="R9" s="7">
        <v>41</v>
      </c>
      <c r="S9" s="7">
        <v>741</v>
      </c>
      <c r="T9" s="7">
        <v>1110</v>
      </c>
      <c r="U9" s="31">
        <f t="shared" si="2"/>
        <v>9928</v>
      </c>
      <c r="V9" s="38">
        <v>13794387</v>
      </c>
    </row>
    <row r="10" spans="1:22" ht="13.5" customHeight="1">
      <c r="A10" s="15" t="s">
        <v>24</v>
      </c>
      <c r="B10" s="15"/>
      <c r="C10" s="22">
        <f t="shared" si="0"/>
        <v>66749860</v>
      </c>
      <c r="D10" s="7">
        <v>15362093</v>
      </c>
      <c r="E10" s="7">
        <v>32716480</v>
      </c>
      <c r="F10" s="7">
        <v>2062405</v>
      </c>
      <c r="G10" s="7">
        <v>621162</v>
      </c>
      <c r="H10" s="7">
        <v>2687765</v>
      </c>
      <c r="I10" s="7">
        <v>7316512</v>
      </c>
      <c r="J10" s="7">
        <v>795407</v>
      </c>
      <c r="K10" s="7">
        <v>5188036</v>
      </c>
      <c r="L10" s="36">
        <f t="shared" si="3"/>
        <v>32361727</v>
      </c>
      <c r="M10" s="7">
        <v>7553278</v>
      </c>
      <c r="N10" s="7">
        <v>21786268</v>
      </c>
      <c r="O10" s="7">
        <v>1083618</v>
      </c>
      <c r="P10" s="7">
        <v>240946</v>
      </c>
      <c r="Q10" s="7">
        <v>690438</v>
      </c>
      <c r="R10" s="7">
        <v>851686</v>
      </c>
      <c r="S10" s="7">
        <v>66089</v>
      </c>
      <c r="T10" s="7">
        <v>89404</v>
      </c>
      <c r="U10" s="31">
        <f t="shared" si="2"/>
        <v>99111587</v>
      </c>
      <c r="V10" s="38">
        <v>125480389</v>
      </c>
    </row>
    <row r="11" spans="1:22" ht="13.5" customHeight="1">
      <c r="A11" s="15" t="s">
        <v>25</v>
      </c>
      <c r="B11" s="15"/>
      <c r="C11" s="22">
        <f t="shared" si="0"/>
        <v>2364209</v>
      </c>
      <c r="D11" s="7">
        <v>1528888</v>
      </c>
      <c r="E11" s="7">
        <v>640012</v>
      </c>
      <c r="F11" s="7">
        <v>11904</v>
      </c>
      <c r="G11" s="7">
        <v>1835</v>
      </c>
      <c r="H11" s="7">
        <v>75418</v>
      </c>
      <c r="I11" s="7">
        <v>42350</v>
      </c>
      <c r="J11" s="7">
        <v>12363</v>
      </c>
      <c r="K11" s="7">
        <v>51439</v>
      </c>
      <c r="L11" s="36">
        <f t="shared" si="3"/>
        <v>21844186</v>
      </c>
      <c r="M11" s="7">
        <v>3166242</v>
      </c>
      <c r="N11" s="7">
        <v>11896753</v>
      </c>
      <c r="O11" s="7">
        <v>2176680</v>
      </c>
      <c r="P11" s="7">
        <v>201493</v>
      </c>
      <c r="Q11" s="7">
        <v>3736164</v>
      </c>
      <c r="R11" s="7">
        <v>227943</v>
      </c>
      <c r="S11" s="7">
        <v>308867</v>
      </c>
      <c r="T11" s="7">
        <v>130044</v>
      </c>
      <c r="U11" s="31">
        <f t="shared" si="2"/>
        <v>24208395</v>
      </c>
      <c r="V11" s="38">
        <v>26160549</v>
      </c>
    </row>
    <row r="12" spans="1:22" ht="13.5" customHeight="1">
      <c r="A12" s="13" t="s">
        <v>26</v>
      </c>
      <c r="B12" s="13"/>
      <c r="C12" s="22">
        <f t="shared" si="0"/>
        <v>344309105</v>
      </c>
      <c r="D12" s="7">
        <v>106938818</v>
      </c>
      <c r="E12" s="7">
        <v>159267550</v>
      </c>
      <c r="F12" s="7">
        <v>11284989</v>
      </c>
      <c r="G12" s="7">
        <v>2002000</v>
      </c>
      <c r="H12" s="7">
        <v>14538130</v>
      </c>
      <c r="I12" s="7">
        <v>31203768</v>
      </c>
      <c r="J12" s="7">
        <v>4604159</v>
      </c>
      <c r="K12" s="7">
        <v>14469691</v>
      </c>
      <c r="L12" s="36">
        <f t="shared" si="3"/>
        <v>620684130</v>
      </c>
      <c r="M12" s="7">
        <v>99186567</v>
      </c>
      <c r="N12" s="7">
        <v>332355045</v>
      </c>
      <c r="O12" s="7">
        <v>59915966</v>
      </c>
      <c r="P12" s="7">
        <v>3089516</v>
      </c>
      <c r="Q12" s="7">
        <v>107896138</v>
      </c>
      <c r="R12" s="7">
        <v>5674812</v>
      </c>
      <c r="S12" s="7">
        <v>9081115</v>
      </c>
      <c r="T12" s="7">
        <v>3484971</v>
      </c>
      <c r="U12" s="31">
        <f t="shared" si="2"/>
        <v>964993235</v>
      </c>
      <c r="V12" s="38">
        <v>1091790137</v>
      </c>
    </row>
    <row r="13" spans="1:22" ht="13.5" customHeight="1">
      <c r="A13" s="14" t="s">
        <v>19</v>
      </c>
      <c r="B13" s="5" t="s">
        <v>27</v>
      </c>
      <c r="C13" s="22">
        <f t="shared" si="0"/>
        <v>289590899</v>
      </c>
      <c r="D13" s="7">
        <v>70245132</v>
      </c>
      <c r="E13" s="7">
        <v>145747909</v>
      </c>
      <c r="F13" s="7">
        <v>10996919</v>
      </c>
      <c r="G13" s="7">
        <v>1944866</v>
      </c>
      <c r="H13" s="7">
        <v>12705676</v>
      </c>
      <c r="I13" s="7">
        <v>30174119</v>
      </c>
      <c r="J13" s="7">
        <v>4348738</v>
      </c>
      <c r="K13" s="7">
        <v>13427540</v>
      </c>
      <c r="L13" s="36">
        <f t="shared" si="3"/>
        <v>90993039</v>
      </c>
      <c r="M13" s="7">
        <v>27574802</v>
      </c>
      <c r="N13" s="7">
        <v>55392420</v>
      </c>
      <c r="O13" s="7">
        <v>3817108</v>
      </c>
      <c r="P13" s="7">
        <v>313063</v>
      </c>
      <c r="Q13" s="7">
        <v>2713869</v>
      </c>
      <c r="R13" s="7">
        <v>587164</v>
      </c>
      <c r="S13" s="7">
        <v>290318</v>
      </c>
      <c r="T13" s="7">
        <v>304295</v>
      </c>
      <c r="U13" s="31">
        <f t="shared" si="2"/>
        <v>380583938</v>
      </c>
      <c r="V13" s="38">
        <v>469155055</v>
      </c>
    </row>
    <row r="14" spans="1:22" ht="13.5" customHeight="1">
      <c r="A14" s="14"/>
      <c r="B14" s="5" t="s">
        <v>28</v>
      </c>
      <c r="C14" s="22">
        <f t="shared" si="0"/>
        <v>54718207</v>
      </c>
      <c r="D14" s="7">
        <v>36693685</v>
      </c>
      <c r="E14" s="7">
        <v>13519642</v>
      </c>
      <c r="F14" s="7">
        <v>288070</v>
      </c>
      <c r="G14" s="7">
        <v>57134</v>
      </c>
      <c r="H14" s="7">
        <v>1832454</v>
      </c>
      <c r="I14" s="7">
        <v>1029649</v>
      </c>
      <c r="J14" s="7">
        <v>255421</v>
      </c>
      <c r="K14" s="7">
        <v>1042152</v>
      </c>
      <c r="L14" s="36">
        <f t="shared" si="3"/>
        <v>529691092</v>
      </c>
      <c r="M14" s="7">
        <v>71611765</v>
      </c>
      <c r="N14" s="7">
        <v>276962625</v>
      </c>
      <c r="O14" s="7">
        <v>56098858</v>
      </c>
      <c r="P14" s="7">
        <v>2776454</v>
      </c>
      <c r="Q14" s="7">
        <v>105182268</v>
      </c>
      <c r="R14" s="7">
        <v>5087649</v>
      </c>
      <c r="S14" s="7">
        <v>8790797</v>
      </c>
      <c r="T14" s="7">
        <v>3180676</v>
      </c>
      <c r="U14" s="31">
        <f t="shared" si="2"/>
        <v>584409299</v>
      </c>
      <c r="V14" s="38">
        <v>622635084</v>
      </c>
    </row>
    <row r="15" spans="1:22" ht="13.5" customHeight="1">
      <c r="A15" s="13" t="s">
        <v>29</v>
      </c>
      <c r="B15" s="13"/>
      <c r="C15" s="22">
        <f t="shared" si="0"/>
        <v>262941339</v>
      </c>
      <c r="D15" s="7">
        <v>96433124</v>
      </c>
      <c r="E15" s="7">
        <v>112662393</v>
      </c>
      <c r="F15" s="7">
        <v>7992313</v>
      </c>
      <c r="G15" s="7">
        <v>1247038</v>
      </c>
      <c r="H15" s="7">
        <v>2266291</v>
      </c>
      <c r="I15" s="7">
        <v>25144972</v>
      </c>
      <c r="J15" s="7">
        <v>4069179</v>
      </c>
      <c r="K15" s="7">
        <v>13126029</v>
      </c>
      <c r="L15" s="36">
        <f t="shared" si="3"/>
        <v>352967596</v>
      </c>
      <c r="M15" s="7">
        <v>40568486</v>
      </c>
      <c r="N15" s="7">
        <v>160919871</v>
      </c>
      <c r="O15" s="7">
        <v>36342765</v>
      </c>
      <c r="P15" s="7">
        <v>523187</v>
      </c>
      <c r="Q15" s="7">
        <v>105338591</v>
      </c>
      <c r="R15" s="7">
        <v>2427695</v>
      </c>
      <c r="S15" s="7">
        <v>6749438</v>
      </c>
      <c r="T15" s="7">
        <v>97563</v>
      </c>
      <c r="U15" s="31">
        <f t="shared" si="2"/>
        <v>615908935</v>
      </c>
      <c r="V15" s="38">
        <v>615965871</v>
      </c>
    </row>
    <row r="16" spans="1:22" ht="13.5" customHeight="1">
      <c r="A16" s="13" t="s">
        <v>30</v>
      </c>
      <c r="B16" s="13"/>
      <c r="C16" s="22">
        <f t="shared" si="0"/>
        <v>63342556</v>
      </c>
      <c r="D16" s="7">
        <v>5165094</v>
      </c>
      <c r="E16" s="7">
        <v>46110930</v>
      </c>
      <c r="F16" s="7">
        <v>3269820</v>
      </c>
      <c r="G16" s="7">
        <v>751278</v>
      </c>
      <c r="H16" s="7">
        <v>3140385</v>
      </c>
      <c r="I16" s="7">
        <v>3452859</v>
      </c>
      <c r="J16" s="7">
        <v>183293</v>
      </c>
      <c r="K16" s="7">
        <v>1268897</v>
      </c>
      <c r="L16" s="36">
        <f t="shared" si="3"/>
        <v>18526782</v>
      </c>
      <c r="M16" s="7">
        <v>3497885</v>
      </c>
      <c r="N16" s="7">
        <v>10428308</v>
      </c>
      <c r="O16" s="7">
        <v>2106693</v>
      </c>
      <c r="P16" s="7">
        <v>1482023</v>
      </c>
      <c r="Q16" s="7">
        <v>399290</v>
      </c>
      <c r="R16" s="7">
        <v>487218</v>
      </c>
      <c r="S16" s="7">
        <v>43567</v>
      </c>
      <c r="T16" s="7">
        <v>81798</v>
      </c>
      <c r="U16" s="31">
        <f t="shared" si="2"/>
        <v>81869338</v>
      </c>
      <c r="V16" s="38">
        <v>82638891</v>
      </c>
    </row>
    <row r="17" spans="1:22" ht="13.5" customHeight="1">
      <c r="A17" s="13" t="s">
        <v>31</v>
      </c>
      <c r="B17" s="13"/>
      <c r="C17" s="22">
        <f t="shared" si="0"/>
        <v>17876970</v>
      </c>
      <c r="D17" s="7">
        <v>5335481</v>
      </c>
      <c r="E17" s="7">
        <v>494227</v>
      </c>
      <c r="F17" s="7">
        <v>22856</v>
      </c>
      <c r="G17" s="7">
        <v>3683</v>
      </c>
      <c r="H17" s="7">
        <v>9080118</v>
      </c>
      <c r="I17" s="7">
        <v>2514198</v>
      </c>
      <c r="J17" s="7">
        <v>351642</v>
      </c>
      <c r="K17" s="7">
        <v>74765</v>
      </c>
      <c r="L17" s="36">
        <f t="shared" si="3"/>
        <v>248781370</v>
      </c>
      <c r="M17" s="7">
        <v>55108986</v>
      </c>
      <c r="N17" s="7">
        <v>160784330</v>
      </c>
      <c r="O17" s="7">
        <v>21407424</v>
      </c>
      <c r="P17" s="7">
        <v>1078599</v>
      </c>
      <c r="Q17" s="7">
        <v>2152281</v>
      </c>
      <c r="R17" s="7">
        <v>2757804</v>
      </c>
      <c r="S17" s="7">
        <v>2250271</v>
      </c>
      <c r="T17" s="7">
        <v>3241675</v>
      </c>
      <c r="U17" s="31">
        <f t="shared" si="2"/>
        <v>266658340</v>
      </c>
      <c r="V17" s="38">
        <v>363795494</v>
      </c>
    </row>
    <row r="18" spans="1:22" ht="13.5" customHeight="1">
      <c r="A18" s="13" t="s">
        <v>32</v>
      </c>
      <c r="B18" s="13"/>
      <c r="C18" s="22">
        <f t="shared" si="0"/>
        <v>148237</v>
      </c>
      <c r="D18" s="7">
        <v>5118</v>
      </c>
      <c r="E18" s="7">
        <v>0</v>
      </c>
      <c r="F18" s="7">
        <v>0</v>
      </c>
      <c r="G18" s="7">
        <v>0</v>
      </c>
      <c r="H18" s="7">
        <v>51335</v>
      </c>
      <c r="I18" s="7">
        <v>91739</v>
      </c>
      <c r="J18" s="7">
        <v>45</v>
      </c>
      <c r="K18" s="7">
        <v>0</v>
      </c>
      <c r="L18" s="36">
        <f t="shared" si="3"/>
        <v>408380</v>
      </c>
      <c r="M18" s="7">
        <v>11210</v>
      </c>
      <c r="N18" s="7">
        <v>222537</v>
      </c>
      <c r="O18" s="7">
        <v>59083</v>
      </c>
      <c r="P18" s="7">
        <v>5707</v>
      </c>
      <c r="Q18" s="7">
        <v>5975</v>
      </c>
      <c r="R18" s="7">
        <v>2095</v>
      </c>
      <c r="S18" s="7">
        <v>37838</v>
      </c>
      <c r="T18" s="7">
        <v>63935</v>
      </c>
      <c r="U18" s="31">
        <f t="shared" si="2"/>
        <v>556617</v>
      </c>
      <c r="V18" s="38">
        <v>29389880</v>
      </c>
    </row>
    <row r="19" spans="1:22" ht="13.5" customHeight="1">
      <c r="A19" s="13" t="s">
        <v>33</v>
      </c>
      <c r="B19" s="13"/>
      <c r="C19" s="22">
        <f t="shared" si="0"/>
        <v>207383558</v>
      </c>
      <c r="D19" s="7">
        <v>26040357</v>
      </c>
      <c r="E19" s="7">
        <v>49027770</v>
      </c>
      <c r="F19" s="7">
        <v>1184683</v>
      </c>
      <c r="G19" s="7">
        <v>882114</v>
      </c>
      <c r="H19" s="7">
        <v>609938</v>
      </c>
      <c r="I19" s="7">
        <v>634166</v>
      </c>
      <c r="J19" s="7">
        <v>653686</v>
      </c>
      <c r="K19" s="7">
        <v>128350844</v>
      </c>
      <c r="L19" s="36">
        <f t="shared" si="3"/>
        <v>195330124</v>
      </c>
      <c r="M19" s="7">
        <v>22812576</v>
      </c>
      <c r="N19" s="7">
        <v>59179326</v>
      </c>
      <c r="O19" s="7">
        <v>1314560</v>
      </c>
      <c r="P19" s="7">
        <v>1893672</v>
      </c>
      <c r="Q19" s="7">
        <v>1279180</v>
      </c>
      <c r="R19" s="7">
        <v>108730230</v>
      </c>
      <c r="S19" s="7">
        <v>66892</v>
      </c>
      <c r="T19" s="7">
        <v>53688</v>
      </c>
      <c r="U19" s="31">
        <f t="shared" si="2"/>
        <v>402713682</v>
      </c>
      <c r="V19" s="38">
        <v>450665826</v>
      </c>
    </row>
    <row r="20" spans="1:22" ht="13.5" customHeight="1">
      <c r="A20" s="14" t="s">
        <v>19</v>
      </c>
      <c r="B20" s="6" t="s">
        <v>34</v>
      </c>
      <c r="C20" s="22">
        <f t="shared" si="0"/>
        <v>67351765</v>
      </c>
      <c r="D20" s="7">
        <v>289405</v>
      </c>
      <c r="E20" s="7">
        <v>0</v>
      </c>
      <c r="F20" s="7">
        <v>0</v>
      </c>
      <c r="G20" s="7">
        <v>0</v>
      </c>
      <c r="H20" s="7">
        <v>0</v>
      </c>
      <c r="I20" s="7">
        <v>650</v>
      </c>
      <c r="J20" s="7">
        <v>0</v>
      </c>
      <c r="K20" s="7">
        <v>67061710</v>
      </c>
      <c r="L20" s="36">
        <f t="shared" si="3"/>
        <v>78865281</v>
      </c>
      <c r="M20" s="7">
        <v>7287109</v>
      </c>
      <c r="N20" s="7">
        <v>20649</v>
      </c>
      <c r="O20" s="7">
        <v>0</v>
      </c>
      <c r="P20" s="7">
        <v>0</v>
      </c>
      <c r="Q20" s="7">
        <v>0</v>
      </c>
      <c r="R20" s="7">
        <v>71557523</v>
      </c>
      <c r="S20" s="7">
        <v>0</v>
      </c>
      <c r="T20" s="7">
        <v>0</v>
      </c>
      <c r="U20" s="31">
        <f t="shared" si="2"/>
        <v>146217046</v>
      </c>
      <c r="V20" s="38">
        <v>146222355</v>
      </c>
    </row>
    <row r="21" spans="1:22" ht="13.5" customHeight="1">
      <c r="A21" s="14"/>
      <c r="B21" s="6" t="s">
        <v>35</v>
      </c>
      <c r="C21" s="22">
        <f t="shared" si="0"/>
        <v>102682953</v>
      </c>
      <c r="D21" s="7">
        <v>22641659</v>
      </c>
      <c r="E21" s="7">
        <v>46680134</v>
      </c>
      <c r="F21" s="7">
        <v>1154442</v>
      </c>
      <c r="G21" s="7">
        <v>795490</v>
      </c>
      <c r="H21" s="7">
        <v>560600</v>
      </c>
      <c r="I21" s="7">
        <v>554678</v>
      </c>
      <c r="J21" s="7">
        <v>500937</v>
      </c>
      <c r="K21" s="7">
        <v>29795013</v>
      </c>
      <c r="L21" s="36">
        <f t="shared" si="3"/>
        <v>56677139</v>
      </c>
      <c r="M21" s="7">
        <v>11757248</v>
      </c>
      <c r="N21" s="7">
        <v>40611511</v>
      </c>
      <c r="O21" s="7">
        <v>1040930</v>
      </c>
      <c r="P21" s="7">
        <v>1597063</v>
      </c>
      <c r="Q21" s="7">
        <v>978209</v>
      </c>
      <c r="R21" s="7">
        <v>602243</v>
      </c>
      <c r="S21" s="7">
        <v>49186</v>
      </c>
      <c r="T21" s="7">
        <v>40749</v>
      </c>
      <c r="U21" s="31">
        <f t="shared" si="2"/>
        <v>159360092</v>
      </c>
      <c r="V21" s="38">
        <v>165856467</v>
      </c>
    </row>
    <row r="22" spans="1:22" ht="13.5" customHeight="1">
      <c r="A22" s="14"/>
      <c r="B22" s="6" t="s">
        <v>36</v>
      </c>
      <c r="C22" s="22">
        <f t="shared" si="0"/>
        <v>35732776</v>
      </c>
      <c r="D22" s="7">
        <v>7049764</v>
      </c>
      <c r="E22" s="7">
        <v>7577780</v>
      </c>
      <c r="F22" s="7">
        <v>133938</v>
      </c>
      <c r="G22" s="7">
        <v>112947</v>
      </c>
      <c r="H22" s="7">
        <v>88444</v>
      </c>
      <c r="I22" s="7">
        <v>115052</v>
      </c>
      <c r="J22" s="7">
        <v>113940</v>
      </c>
      <c r="K22" s="7">
        <v>20540911</v>
      </c>
      <c r="L22" s="36">
        <f t="shared" si="3"/>
        <v>23262870</v>
      </c>
      <c r="M22" s="7">
        <v>5960387</v>
      </c>
      <c r="N22" s="7">
        <v>14756579</v>
      </c>
      <c r="O22" s="7">
        <v>240051</v>
      </c>
      <c r="P22" s="7">
        <v>1563851</v>
      </c>
      <c r="Q22" s="7">
        <v>185835</v>
      </c>
      <c r="R22" s="7">
        <v>506711</v>
      </c>
      <c r="S22" s="7">
        <v>26891</v>
      </c>
      <c r="T22" s="7">
        <v>22565</v>
      </c>
      <c r="U22" s="31">
        <f t="shared" si="2"/>
        <v>58995646</v>
      </c>
      <c r="V22" s="38">
        <v>63030620</v>
      </c>
    </row>
    <row r="23" spans="1:22" ht="13.5" customHeight="1">
      <c r="A23" s="14"/>
      <c r="B23" s="6" t="s">
        <v>37</v>
      </c>
      <c r="C23" s="22">
        <f t="shared" si="0"/>
        <v>66565973</v>
      </c>
      <c r="D23" s="7">
        <v>15505592</v>
      </c>
      <c r="E23" s="7">
        <v>39049333</v>
      </c>
      <c r="F23" s="7">
        <v>1018340</v>
      </c>
      <c r="G23" s="7">
        <v>682415</v>
      </c>
      <c r="H23" s="7">
        <v>467948</v>
      </c>
      <c r="I23" s="7">
        <v>431098</v>
      </c>
      <c r="J23" s="7">
        <v>200370</v>
      </c>
      <c r="K23" s="7">
        <v>9210877</v>
      </c>
      <c r="L23" s="36">
        <f t="shared" si="3"/>
        <v>33305238</v>
      </c>
      <c r="M23" s="7">
        <v>5764865</v>
      </c>
      <c r="N23" s="7">
        <v>25785863</v>
      </c>
      <c r="O23" s="7">
        <v>797283</v>
      </c>
      <c r="P23" s="7">
        <v>32853</v>
      </c>
      <c r="Q23" s="7">
        <v>790656</v>
      </c>
      <c r="R23" s="7">
        <v>94957</v>
      </c>
      <c r="S23" s="7">
        <v>21803</v>
      </c>
      <c r="T23" s="7">
        <v>16958</v>
      </c>
      <c r="U23" s="31">
        <f t="shared" si="2"/>
        <v>99871211</v>
      </c>
      <c r="V23" s="38">
        <v>102050550</v>
      </c>
    </row>
    <row r="24" spans="1:22" ht="13.5" customHeight="1">
      <c r="A24" s="14"/>
      <c r="B24" s="6" t="s">
        <v>38</v>
      </c>
      <c r="C24" s="22">
        <f t="shared" si="0"/>
        <v>5981737</v>
      </c>
      <c r="D24" s="7">
        <v>1508880</v>
      </c>
      <c r="E24" s="7">
        <v>1310103</v>
      </c>
      <c r="F24" s="7">
        <v>24824</v>
      </c>
      <c r="G24" s="7">
        <v>46689</v>
      </c>
      <c r="H24" s="7">
        <v>39165</v>
      </c>
      <c r="I24" s="7">
        <v>39919</v>
      </c>
      <c r="J24" s="7">
        <v>14386</v>
      </c>
      <c r="K24" s="7">
        <v>2997771</v>
      </c>
      <c r="L24" s="36">
        <f t="shared" si="3"/>
        <v>7110129</v>
      </c>
      <c r="M24" s="7">
        <v>1097781</v>
      </c>
      <c r="N24" s="7">
        <v>5665207</v>
      </c>
      <c r="O24" s="7">
        <v>101480</v>
      </c>
      <c r="P24" s="7">
        <v>23872</v>
      </c>
      <c r="Q24" s="7">
        <v>49918</v>
      </c>
      <c r="R24" s="7">
        <v>147006</v>
      </c>
      <c r="S24" s="7">
        <v>12898</v>
      </c>
      <c r="T24" s="7">
        <v>11967</v>
      </c>
      <c r="U24" s="31">
        <f t="shared" si="2"/>
        <v>13091866</v>
      </c>
      <c r="V24" s="38">
        <v>13925937</v>
      </c>
    </row>
    <row r="25" spans="1:22" ht="13.5" customHeight="1">
      <c r="A25" s="14"/>
      <c r="B25" s="6" t="s">
        <v>39</v>
      </c>
      <c r="C25" s="22">
        <f t="shared" si="0"/>
        <v>20564715</v>
      </c>
      <c r="D25" s="7">
        <v>4697846</v>
      </c>
      <c r="E25" s="7">
        <v>5644966</v>
      </c>
      <c r="F25" s="7">
        <v>81426</v>
      </c>
      <c r="G25" s="7">
        <v>34504</v>
      </c>
      <c r="H25" s="7">
        <v>30674</v>
      </c>
      <c r="I25" s="7">
        <v>59172</v>
      </c>
      <c r="J25" s="7">
        <v>77146</v>
      </c>
      <c r="K25" s="7">
        <v>9938981</v>
      </c>
      <c r="L25" s="36">
        <f t="shared" si="3"/>
        <v>14329316</v>
      </c>
      <c r="M25" s="7">
        <v>4614029</v>
      </c>
      <c r="N25" s="7">
        <v>7615033</v>
      </c>
      <c r="O25" s="7">
        <v>107232</v>
      </c>
      <c r="P25" s="7">
        <v>1525573</v>
      </c>
      <c r="Q25" s="7">
        <v>100910</v>
      </c>
      <c r="R25" s="7">
        <v>350296</v>
      </c>
      <c r="S25" s="7">
        <v>11799</v>
      </c>
      <c r="T25" s="7">
        <v>4444</v>
      </c>
      <c r="U25" s="31">
        <f t="shared" si="2"/>
        <v>34894031</v>
      </c>
      <c r="V25" s="38">
        <v>35188296</v>
      </c>
    </row>
    <row r="26" spans="1:22" ht="13.5" customHeight="1">
      <c r="A26" s="14"/>
      <c r="B26" s="6" t="s">
        <v>40</v>
      </c>
      <c r="C26" s="22">
        <f t="shared" si="0"/>
        <v>384202</v>
      </c>
      <c r="D26" s="7">
        <v>86303</v>
      </c>
      <c r="E26" s="7">
        <v>53021</v>
      </c>
      <c r="F26" s="7">
        <v>2164</v>
      </c>
      <c r="G26" s="7">
        <v>127</v>
      </c>
      <c r="H26" s="7">
        <v>4208</v>
      </c>
      <c r="I26" s="7">
        <v>8528</v>
      </c>
      <c r="J26" s="7">
        <v>186627</v>
      </c>
      <c r="K26" s="7">
        <v>43224</v>
      </c>
      <c r="L26" s="36">
        <f t="shared" si="3"/>
        <v>109031</v>
      </c>
      <c r="M26" s="7">
        <v>31996</v>
      </c>
      <c r="N26" s="7">
        <v>69069</v>
      </c>
      <c r="O26" s="7">
        <v>3596</v>
      </c>
      <c r="P26" s="7">
        <v>360</v>
      </c>
      <c r="Q26" s="7">
        <v>1718</v>
      </c>
      <c r="R26" s="7">
        <v>574</v>
      </c>
      <c r="S26" s="7">
        <v>492</v>
      </c>
      <c r="T26" s="7">
        <v>1226</v>
      </c>
      <c r="U26" s="31">
        <f t="shared" si="2"/>
        <v>493233</v>
      </c>
      <c r="V26" s="38">
        <v>775295</v>
      </c>
    </row>
    <row r="27" spans="1:22" ht="13.5" customHeight="1">
      <c r="A27" s="14"/>
      <c r="B27" s="6" t="s">
        <v>41</v>
      </c>
      <c r="C27" s="22">
        <f t="shared" si="0"/>
        <v>9186324</v>
      </c>
      <c r="D27" s="7">
        <v>843038</v>
      </c>
      <c r="E27" s="7">
        <v>622711</v>
      </c>
      <c r="F27" s="7">
        <v>27687</v>
      </c>
      <c r="G27" s="7">
        <v>31754</v>
      </c>
      <c r="H27" s="7">
        <v>18606</v>
      </c>
      <c r="I27" s="7">
        <v>15961</v>
      </c>
      <c r="J27" s="7">
        <v>22408</v>
      </c>
      <c r="K27" s="7">
        <v>7604159</v>
      </c>
      <c r="L27" s="36">
        <f t="shared" si="3"/>
        <v>1823424</v>
      </c>
      <c r="M27" s="7">
        <v>248577</v>
      </c>
      <c r="N27" s="7">
        <v>1476339</v>
      </c>
      <c r="O27" s="7">
        <v>31339</v>
      </c>
      <c r="P27" s="7">
        <v>14406</v>
      </c>
      <c r="Q27" s="7">
        <v>35007</v>
      </c>
      <c r="R27" s="7">
        <v>9409</v>
      </c>
      <c r="S27" s="7">
        <v>2194</v>
      </c>
      <c r="T27" s="7">
        <v>6153</v>
      </c>
      <c r="U27" s="31">
        <f t="shared" si="2"/>
        <v>11009748</v>
      </c>
      <c r="V27" s="38">
        <v>13916389</v>
      </c>
    </row>
    <row r="28" spans="1:22" ht="13.5" customHeight="1">
      <c r="A28" s="14"/>
      <c r="B28" s="6" t="s">
        <v>42</v>
      </c>
      <c r="C28" s="22">
        <f t="shared" si="0"/>
        <v>20884310</v>
      </c>
      <c r="D28" s="7">
        <v>3396924</v>
      </c>
      <c r="E28" s="7">
        <v>8610517</v>
      </c>
      <c r="F28" s="7">
        <v>198351</v>
      </c>
      <c r="G28" s="7">
        <v>126551</v>
      </c>
      <c r="H28" s="7">
        <v>83940</v>
      </c>
      <c r="I28" s="7">
        <v>110406</v>
      </c>
      <c r="J28" s="7">
        <v>101412</v>
      </c>
      <c r="K28" s="7">
        <v>8256209</v>
      </c>
      <c r="L28" s="36">
        <f t="shared" si="3"/>
        <v>6207218</v>
      </c>
      <c r="M28" s="7">
        <v>1092330</v>
      </c>
      <c r="N28" s="7">
        <v>4733065</v>
      </c>
      <c r="O28" s="7">
        <v>172463</v>
      </c>
      <c r="P28" s="7">
        <v>16759</v>
      </c>
      <c r="Q28" s="7">
        <v>161288</v>
      </c>
      <c r="R28" s="7">
        <v>24099</v>
      </c>
      <c r="S28" s="7">
        <v>4960</v>
      </c>
      <c r="T28" s="7">
        <v>2254</v>
      </c>
      <c r="U28" s="31">
        <f t="shared" si="2"/>
        <v>27091528</v>
      </c>
      <c r="V28" s="38">
        <v>27282387</v>
      </c>
    </row>
    <row r="29" spans="1:22" ht="13.5" customHeight="1">
      <c r="A29" s="13" t="s">
        <v>43</v>
      </c>
      <c r="B29" s="13"/>
      <c r="C29" s="22">
        <f t="shared" si="0"/>
        <v>45680215</v>
      </c>
      <c r="D29" s="7">
        <v>12107795</v>
      </c>
      <c r="E29" s="7">
        <v>30436123</v>
      </c>
      <c r="F29" s="7">
        <v>819965</v>
      </c>
      <c r="G29" s="7">
        <v>555852</v>
      </c>
      <c r="H29" s="7">
        <v>383791</v>
      </c>
      <c r="I29" s="7">
        <v>323222</v>
      </c>
      <c r="J29" s="7">
        <v>98868</v>
      </c>
      <c r="K29" s="7">
        <v>954599</v>
      </c>
      <c r="L29" s="36">
        <f t="shared" si="3"/>
        <v>27097468</v>
      </c>
      <c r="M29" s="7">
        <v>4672266</v>
      </c>
      <c r="N29" s="7">
        <v>21052538</v>
      </c>
      <c r="O29" s="7">
        <v>624807</v>
      </c>
      <c r="P29" s="7">
        <v>16090</v>
      </c>
      <c r="Q29" s="7">
        <v>629367</v>
      </c>
      <c r="R29" s="7">
        <v>70858</v>
      </c>
      <c r="S29" s="7">
        <v>16841</v>
      </c>
      <c r="T29" s="7">
        <v>14701</v>
      </c>
      <c r="U29" s="31">
        <f t="shared" si="2"/>
        <v>72777683</v>
      </c>
      <c r="V29" s="38">
        <v>74765565</v>
      </c>
    </row>
    <row r="30" spans="1:22" ht="13.5" customHeight="1">
      <c r="A30" s="16" t="s">
        <v>44</v>
      </c>
      <c r="B30" s="16"/>
      <c r="C30" s="22">
        <f t="shared" si="0"/>
        <v>29510374</v>
      </c>
      <c r="D30" s="7">
        <v>6873973</v>
      </c>
      <c r="E30" s="7">
        <v>21601685</v>
      </c>
      <c r="F30" s="7">
        <v>413927</v>
      </c>
      <c r="G30" s="7">
        <v>151833</v>
      </c>
      <c r="H30" s="7">
        <v>105937</v>
      </c>
      <c r="I30" s="7">
        <v>83269</v>
      </c>
      <c r="J30" s="7">
        <v>64540</v>
      </c>
      <c r="K30" s="7">
        <v>215210</v>
      </c>
      <c r="L30" s="36">
        <f t="shared" si="3"/>
        <v>13015808</v>
      </c>
      <c r="M30" s="7">
        <v>2585585</v>
      </c>
      <c r="N30" s="7">
        <v>9584264</v>
      </c>
      <c r="O30" s="7">
        <v>387908</v>
      </c>
      <c r="P30" s="7">
        <v>5845</v>
      </c>
      <c r="Q30" s="7">
        <v>418787</v>
      </c>
      <c r="R30" s="7">
        <v>24308</v>
      </c>
      <c r="S30" s="7">
        <v>6462</v>
      </c>
      <c r="T30" s="7">
        <v>2649</v>
      </c>
      <c r="U30" s="31">
        <f t="shared" si="2"/>
        <v>42526182</v>
      </c>
      <c r="V30" s="38">
        <v>42590239</v>
      </c>
    </row>
    <row r="31" spans="1:22" ht="13.5" customHeight="1">
      <c r="A31" s="14" t="s">
        <v>19</v>
      </c>
      <c r="B31" s="17" t="s">
        <v>45</v>
      </c>
      <c r="C31" s="22">
        <f t="shared" si="0"/>
        <v>9516120</v>
      </c>
      <c r="D31" s="7">
        <v>1936541</v>
      </c>
      <c r="E31" s="7">
        <v>7274542</v>
      </c>
      <c r="F31" s="7">
        <v>140958</v>
      </c>
      <c r="G31" s="7">
        <v>7532</v>
      </c>
      <c r="H31" s="7">
        <v>26874</v>
      </c>
      <c r="I31" s="7">
        <v>30693</v>
      </c>
      <c r="J31" s="7">
        <v>44574</v>
      </c>
      <c r="K31" s="7">
        <v>54406</v>
      </c>
      <c r="L31" s="36">
        <f t="shared" si="3"/>
        <v>1794129</v>
      </c>
      <c r="M31" s="7">
        <v>503388</v>
      </c>
      <c r="N31" s="7">
        <v>1128328</v>
      </c>
      <c r="O31" s="7">
        <v>75906</v>
      </c>
      <c r="P31" s="7">
        <v>2209</v>
      </c>
      <c r="Q31" s="7">
        <v>82266</v>
      </c>
      <c r="R31" s="7">
        <v>364</v>
      </c>
      <c r="S31" s="7">
        <v>1477</v>
      </c>
      <c r="T31" s="7">
        <v>191</v>
      </c>
      <c r="U31" s="31">
        <f t="shared" si="2"/>
        <v>11310249</v>
      </c>
      <c r="V31" s="38">
        <v>11326234</v>
      </c>
    </row>
    <row r="32" spans="1:22" ht="13.5" customHeight="1">
      <c r="A32" s="14"/>
      <c r="B32" s="17" t="s">
        <v>46</v>
      </c>
      <c r="C32" s="22">
        <f t="shared" si="0"/>
        <v>19313445</v>
      </c>
      <c r="D32" s="7">
        <v>4684091</v>
      </c>
      <c r="E32" s="7">
        <v>13921176</v>
      </c>
      <c r="F32" s="7">
        <v>261283</v>
      </c>
      <c r="G32" s="7">
        <v>144088</v>
      </c>
      <c r="H32" s="7">
        <v>75290</v>
      </c>
      <c r="I32" s="7">
        <v>50849</v>
      </c>
      <c r="J32" s="7">
        <v>18992</v>
      </c>
      <c r="K32" s="7">
        <v>157676</v>
      </c>
      <c r="L32" s="36">
        <f t="shared" si="3"/>
        <v>10607547</v>
      </c>
      <c r="M32" s="7">
        <v>1978005</v>
      </c>
      <c r="N32" s="7">
        <v>7981585</v>
      </c>
      <c r="O32" s="7">
        <v>292898</v>
      </c>
      <c r="P32" s="7">
        <v>3634</v>
      </c>
      <c r="Q32" s="7">
        <v>320305</v>
      </c>
      <c r="R32" s="7">
        <v>23819</v>
      </c>
      <c r="S32" s="7">
        <v>4855</v>
      </c>
      <c r="T32" s="7">
        <v>2446</v>
      </c>
      <c r="U32" s="31">
        <f t="shared" si="2"/>
        <v>29920992</v>
      </c>
      <c r="V32" s="38">
        <v>29968220</v>
      </c>
    </row>
    <row r="33" spans="1:22" ht="13.5" customHeight="1">
      <c r="A33" s="14"/>
      <c r="B33" s="17" t="s">
        <v>47</v>
      </c>
      <c r="C33" s="22">
        <f t="shared" si="0"/>
        <v>680809</v>
      </c>
      <c r="D33" s="7">
        <v>253341</v>
      </c>
      <c r="E33" s="7">
        <v>405967</v>
      </c>
      <c r="F33" s="7">
        <v>11686</v>
      </c>
      <c r="G33" s="7">
        <v>213</v>
      </c>
      <c r="H33" s="7">
        <v>3773</v>
      </c>
      <c r="I33" s="7">
        <v>1727</v>
      </c>
      <c r="J33" s="7">
        <v>974</v>
      </c>
      <c r="K33" s="7">
        <v>3128</v>
      </c>
      <c r="L33" s="36">
        <f t="shared" si="3"/>
        <v>614132</v>
      </c>
      <c r="M33" s="7">
        <v>104192</v>
      </c>
      <c r="N33" s="7">
        <v>474351</v>
      </c>
      <c r="O33" s="7">
        <v>19104</v>
      </c>
      <c r="P33" s="7">
        <v>2</v>
      </c>
      <c r="Q33" s="7">
        <v>16216</v>
      </c>
      <c r="R33" s="7">
        <v>125</v>
      </c>
      <c r="S33" s="7">
        <v>130</v>
      </c>
      <c r="T33" s="7">
        <v>12</v>
      </c>
      <c r="U33" s="31">
        <f t="shared" si="2"/>
        <v>1294941</v>
      </c>
      <c r="V33" s="38">
        <v>1295785</v>
      </c>
    </row>
    <row r="34" spans="1:22" ht="13.5" customHeight="1">
      <c r="A34" s="13" t="s">
        <v>48</v>
      </c>
      <c r="B34" s="13"/>
      <c r="C34" s="22">
        <f t="shared" si="0"/>
        <v>909627</v>
      </c>
      <c r="D34" s="7">
        <v>149743</v>
      </c>
      <c r="E34" s="7">
        <v>734754</v>
      </c>
      <c r="F34" s="7">
        <v>7764</v>
      </c>
      <c r="G34" s="7">
        <v>2270</v>
      </c>
      <c r="H34" s="7">
        <v>4838</v>
      </c>
      <c r="I34" s="7">
        <v>7355</v>
      </c>
      <c r="J34" s="7">
        <v>1100</v>
      </c>
      <c r="K34" s="7">
        <v>1803</v>
      </c>
      <c r="L34" s="36">
        <f t="shared" si="3"/>
        <v>111838</v>
      </c>
      <c r="M34" s="7">
        <v>41986</v>
      </c>
      <c r="N34" s="7">
        <v>40721</v>
      </c>
      <c r="O34" s="7">
        <v>7106</v>
      </c>
      <c r="P34" s="7">
        <v>261</v>
      </c>
      <c r="Q34" s="7">
        <v>21117</v>
      </c>
      <c r="R34" s="7">
        <v>10</v>
      </c>
      <c r="S34" s="7">
        <v>420</v>
      </c>
      <c r="T34" s="7">
        <v>217</v>
      </c>
      <c r="U34" s="31">
        <f t="shared" si="2"/>
        <v>1021465</v>
      </c>
      <c r="V34" s="38">
        <v>1056066</v>
      </c>
    </row>
    <row r="35" spans="1:22" ht="13.5" customHeight="1">
      <c r="A35" s="13" t="s">
        <v>49</v>
      </c>
      <c r="B35" s="13"/>
      <c r="C35" s="22">
        <f t="shared" si="0"/>
        <v>7917860</v>
      </c>
      <c r="D35" s="7">
        <v>1664556</v>
      </c>
      <c r="E35" s="7">
        <v>5455475</v>
      </c>
      <c r="F35" s="7">
        <v>359277</v>
      </c>
      <c r="G35" s="7">
        <v>376240</v>
      </c>
      <c r="H35" s="7">
        <v>11529</v>
      </c>
      <c r="I35" s="7">
        <v>22997</v>
      </c>
      <c r="J35" s="7">
        <v>9210</v>
      </c>
      <c r="K35" s="7">
        <v>18576</v>
      </c>
      <c r="L35" s="36">
        <f t="shared" si="3"/>
        <v>881998</v>
      </c>
      <c r="M35" s="7">
        <v>330883</v>
      </c>
      <c r="N35" s="7">
        <v>482246</v>
      </c>
      <c r="O35" s="7">
        <v>27574</v>
      </c>
      <c r="P35" s="7">
        <v>82</v>
      </c>
      <c r="Q35" s="7">
        <v>40245</v>
      </c>
      <c r="R35" s="7">
        <v>173</v>
      </c>
      <c r="S35" s="7">
        <v>473</v>
      </c>
      <c r="T35" s="7">
        <v>322</v>
      </c>
      <c r="U35" s="31">
        <f t="shared" si="2"/>
        <v>8799858</v>
      </c>
      <c r="V35" s="38">
        <v>8812137</v>
      </c>
    </row>
    <row r="36" spans="1:22" ht="13.5" customHeight="1">
      <c r="A36" s="14" t="s">
        <v>19</v>
      </c>
      <c r="B36" s="17" t="s">
        <v>50</v>
      </c>
      <c r="C36" s="22">
        <f t="shared" si="0"/>
        <v>858031</v>
      </c>
      <c r="D36" s="7">
        <v>440474</v>
      </c>
      <c r="E36" s="7">
        <v>137936</v>
      </c>
      <c r="F36" s="7">
        <v>276878</v>
      </c>
      <c r="G36" s="7">
        <v>0</v>
      </c>
      <c r="H36" s="7">
        <v>1490</v>
      </c>
      <c r="I36" s="7">
        <v>988</v>
      </c>
      <c r="J36" s="7">
        <v>175</v>
      </c>
      <c r="K36" s="7">
        <v>90</v>
      </c>
      <c r="L36" s="36">
        <f t="shared" si="3"/>
        <v>138628</v>
      </c>
      <c r="M36" s="7">
        <v>67532</v>
      </c>
      <c r="N36" s="7">
        <v>59820</v>
      </c>
      <c r="O36" s="7">
        <v>6261</v>
      </c>
      <c r="P36" s="7">
        <v>1</v>
      </c>
      <c r="Q36" s="7">
        <v>4998</v>
      </c>
      <c r="R36" s="7">
        <v>2</v>
      </c>
      <c r="S36" s="7">
        <v>2</v>
      </c>
      <c r="T36" s="7">
        <v>12</v>
      </c>
      <c r="U36" s="31">
        <f t="shared" si="2"/>
        <v>996659</v>
      </c>
      <c r="V36" s="38">
        <v>997839</v>
      </c>
    </row>
    <row r="37" spans="1:22" ht="13.5" customHeight="1">
      <c r="A37" s="14"/>
      <c r="B37" s="17" t="s">
        <v>51</v>
      </c>
      <c r="C37" s="22">
        <f t="shared" si="0"/>
        <v>36616</v>
      </c>
      <c r="D37" s="7">
        <v>5843</v>
      </c>
      <c r="E37" s="7">
        <v>3911</v>
      </c>
      <c r="F37" s="7">
        <v>0</v>
      </c>
      <c r="G37" s="7">
        <v>25516</v>
      </c>
      <c r="H37" s="7">
        <v>105</v>
      </c>
      <c r="I37" s="7">
        <v>1</v>
      </c>
      <c r="J37" s="7">
        <v>2</v>
      </c>
      <c r="K37" s="7">
        <v>1238</v>
      </c>
      <c r="L37" s="36">
        <f t="shared" si="3"/>
        <v>46316</v>
      </c>
      <c r="M37" s="7">
        <v>2951</v>
      </c>
      <c r="N37" s="7">
        <v>43297</v>
      </c>
      <c r="O37" s="7">
        <v>0</v>
      </c>
      <c r="P37" s="7">
        <v>0</v>
      </c>
      <c r="Q37" s="7">
        <v>65</v>
      </c>
      <c r="R37" s="7">
        <v>0</v>
      </c>
      <c r="S37" s="7">
        <v>0</v>
      </c>
      <c r="T37" s="7">
        <v>3</v>
      </c>
      <c r="U37" s="31">
        <f t="shared" si="2"/>
        <v>82932</v>
      </c>
      <c r="V37" s="38">
        <v>82985</v>
      </c>
    </row>
    <row r="38" spans="1:22" ht="13.5" customHeight="1">
      <c r="A38" s="14"/>
      <c r="B38" s="18" t="s">
        <v>52</v>
      </c>
      <c r="C38" s="22">
        <f t="shared" si="0"/>
        <v>5661154</v>
      </c>
      <c r="D38" s="7">
        <v>743713</v>
      </c>
      <c r="E38" s="7">
        <v>4806716</v>
      </c>
      <c r="F38" s="7">
        <v>68889</v>
      </c>
      <c r="G38" s="7">
        <v>2168</v>
      </c>
      <c r="H38" s="7">
        <v>4573</v>
      </c>
      <c r="I38" s="7">
        <v>14209</v>
      </c>
      <c r="J38" s="7">
        <v>8343</v>
      </c>
      <c r="K38" s="7">
        <v>12543</v>
      </c>
      <c r="L38" s="36">
        <f t="shared" si="3"/>
        <v>461847</v>
      </c>
      <c r="M38" s="7">
        <v>176510</v>
      </c>
      <c r="N38" s="7">
        <v>251769</v>
      </c>
      <c r="O38" s="7">
        <v>11533</v>
      </c>
      <c r="P38" s="7">
        <v>64</v>
      </c>
      <c r="Q38" s="7">
        <v>21640</v>
      </c>
      <c r="R38" s="7">
        <v>101</v>
      </c>
      <c r="S38" s="7">
        <v>170</v>
      </c>
      <c r="T38" s="7">
        <v>60</v>
      </c>
      <c r="U38" s="31">
        <f t="shared" si="2"/>
        <v>6123001</v>
      </c>
      <c r="V38" s="38">
        <v>6133409</v>
      </c>
    </row>
    <row r="39" spans="1:22" ht="13.5" customHeight="1">
      <c r="A39" s="14"/>
      <c r="B39" s="18" t="s">
        <v>53</v>
      </c>
      <c r="C39" s="22">
        <f t="shared" si="0"/>
        <v>410509</v>
      </c>
      <c r="D39" s="7">
        <v>167256</v>
      </c>
      <c r="E39" s="7">
        <v>194051</v>
      </c>
      <c r="F39" s="7">
        <v>6731</v>
      </c>
      <c r="G39" s="7">
        <v>39188</v>
      </c>
      <c r="H39" s="7">
        <v>2052</v>
      </c>
      <c r="I39" s="7">
        <v>381</v>
      </c>
      <c r="J39" s="7">
        <v>183</v>
      </c>
      <c r="K39" s="7">
        <v>667</v>
      </c>
      <c r="L39" s="36">
        <f t="shared" si="3"/>
        <v>117021</v>
      </c>
      <c r="M39" s="7">
        <v>31783</v>
      </c>
      <c r="N39" s="7">
        <v>75925</v>
      </c>
      <c r="O39" s="7">
        <v>4778</v>
      </c>
      <c r="P39" s="7">
        <v>0</v>
      </c>
      <c r="Q39" s="7">
        <v>4225</v>
      </c>
      <c r="R39" s="7">
        <v>0</v>
      </c>
      <c r="S39" s="7">
        <v>300</v>
      </c>
      <c r="T39" s="7">
        <v>10</v>
      </c>
      <c r="U39" s="31">
        <f t="shared" si="2"/>
        <v>527530</v>
      </c>
      <c r="V39" s="38">
        <v>527566</v>
      </c>
    </row>
    <row r="40" spans="1:22" ht="13.5" customHeight="1">
      <c r="A40" s="14"/>
      <c r="B40" s="17" t="s">
        <v>54</v>
      </c>
      <c r="C40" s="22">
        <f t="shared" si="0"/>
        <v>744624</v>
      </c>
      <c r="D40" s="7">
        <v>259367</v>
      </c>
      <c r="E40" s="7">
        <v>168781</v>
      </c>
      <c r="F40" s="7">
        <v>4807</v>
      </c>
      <c r="G40" s="7">
        <v>300424</v>
      </c>
      <c r="H40" s="7">
        <v>2463</v>
      </c>
      <c r="I40" s="7">
        <v>6487</v>
      </c>
      <c r="J40" s="7">
        <v>351</v>
      </c>
      <c r="K40" s="7">
        <v>1944</v>
      </c>
      <c r="L40" s="36">
        <f t="shared" si="3"/>
        <v>98437</v>
      </c>
      <c r="M40" s="7">
        <v>46642</v>
      </c>
      <c r="N40" s="7">
        <v>37819</v>
      </c>
      <c r="O40" s="7">
        <v>4838</v>
      </c>
      <c r="P40" s="7">
        <v>18</v>
      </c>
      <c r="Q40" s="7">
        <v>9038</v>
      </c>
      <c r="R40" s="7">
        <v>70</v>
      </c>
      <c r="S40" s="7">
        <v>0</v>
      </c>
      <c r="T40" s="7">
        <v>12</v>
      </c>
      <c r="U40" s="31">
        <f t="shared" si="2"/>
        <v>843061</v>
      </c>
      <c r="V40" s="38">
        <v>843289</v>
      </c>
    </row>
    <row r="41" spans="1:22" ht="13.5" customHeight="1">
      <c r="A41" s="14"/>
      <c r="B41" s="17" t="s">
        <v>55</v>
      </c>
      <c r="C41" s="22">
        <f t="shared" si="0"/>
        <v>5</v>
      </c>
      <c r="D41" s="7">
        <v>0</v>
      </c>
      <c r="E41" s="7">
        <v>5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36">
        <f t="shared" si="3"/>
        <v>3</v>
      </c>
      <c r="M41" s="7">
        <v>1</v>
      </c>
      <c r="N41" s="7">
        <v>2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31">
        <f t="shared" si="2"/>
        <v>8</v>
      </c>
      <c r="V41" s="38">
        <v>15</v>
      </c>
    </row>
    <row r="42" spans="1:22" ht="13.5" customHeight="1">
      <c r="A42" s="14"/>
      <c r="B42" s="17" t="s">
        <v>56</v>
      </c>
      <c r="C42" s="22">
        <f t="shared" si="0"/>
        <v>206924</v>
      </c>
      <c r="D42" s="7">
        <v>47903</v>
      </c>
      <c r="E42" s="7">
        <v>144075</v>
      </c>
      <c r="F42" s="7">
        <v>1972</v>
      </c>
      <c r="G42" s="7">
        <v>8946</v>
      </c>
      <c r="H42" s="7">
        <v>847</v>
      </c>
      <c r="I42" s="7">
        <v>931</v>
      </c>
      <c r="J42" s="7">
        <v>156</v>
      </c>
      <c r="K42" s="7">
        <v>2094</v>
      </c>
      <c r="L42" s="36">
        <f t="shared" si="3"/>
        <v>19743</v>
      </c>
      <c r="M42" s="7">
        <v>5463</v>
      </c>
      <c r="N42" s="7">
        <v>13613</v>
      </c>
      <c r="O42" s="7">
        <v>164</v>
      </c>
      <c r="P42" s="7">
        <v>0</v>
      </c>
      <c r="Q42" s="7">
        <v>278</v>
      </c>
      <c r="R42" s="7">
        <v>0</v>
      </c>
      <c r="S42" s="7">
        <v>0</v>
      </c>
      <c r="T42" s="7">
        <v>225</v>
      </c>
      <c r="U42" s="31">
        <f t="shared" si="2"/>
        <v>226667</v>
      </c>
      <c r="V42" s="38">
        <v>227031</v>
      </c>
    </row>
    <row r="43" spans="1:22" ht="13.5" customHeight="1">
      <c r="A43" s="13" t="s">
        <v>57</v>
      </c>
      <c r="B43" s="13"/>
      <c r="C43" s="22">
        <f t="shared" si="0"/>
        <v>279639</v>
      </c>
      <c r="D43" s="7">
        <v>72696</v>
      </c>
      <c r="E43" s="7">
        <v>8024</v>
      </c>
      <c r="F43" s="7">
        <v>1083</v>
      </c>
      <c r="G43" s="7">
        <v>390</v>
      </c>
      <c r="H43" s="7">
        <v>181656</v>
      </c>
      <c r="I43" s="7">
        <v>14685</v>
      </c>
      <c r="J43" s="7">
        <v>380</v>
      </c>
      <c r="K43" s="7">
        <v>725</v>
      </c>
      <c r="L43" s="36">
        <f t="shared" si="3"/>
        <v>574785</v>
      </c>
      <c r="M43" s="7">
        <v>166083</v>
      </c>
      <c r="N43" s="7">
        <v>364156</v>
      </c>
      <c r="O43" s="7">
        <v>30722</v>
      </c>
      <c r="P43" s="7">
        <v>486</v>
      </c>
      <c r="Q43" s="7">
        <v>4138</v>
      </c>
      <c r="R43" s="7">
        <v>1640</v>
      </c>
      <c r="S43" s="7">
        <v>2666</v>
      </c>
      <c r="T43" s="7">
        <v>4894</v>
      </c>
      <c r="U43" s="31">
        <f t="shared" si="2"/>
        <v>854424</v>
      </c>
      <c r="V43" s="38">
        <v>2120547</v>
      </c>
    </row>
    <row r="44" spans="1:22" ht="13.5" customHeight="1">
      <c r="A44" s="13" t="s">
        <v>58</v>
      </c>
      <c r="B44" s="13"/>
      <c r="C44" s="22">
        <f t="shared" si="0"/>
        <v>264846</v>
      </c>
      <c r="D44" s="7">
        <v>58667</v>
      </c>
      <c r="E44" s="7">
        <v>36465</v>
      </c>
      <c r="F44" s="7">
        <v>504</v>
      </c>
      <c r="G44" s="7">
        <v>362</v>
      </c>
      <c r="H44" s="7">
        <v>19388</v>
      </c>
      <c r="I44" s="7">
        <v>146615</v>
      </c>
      <c r="J44" s="7">
        <v>941</v>
      </c>
      <c r="K44" s="7">
        <v>1904</v>
      </c>
      <c r="L44" s="36">
        <f t="shared" si="3"/>
        <v>126388</v>
      </c>
      <c r="M44" s="7">
        <v>40326</v>
      </c>
      <c r="N44" s="7">
        <v>73345</v>
      </c>
      <c r="O44" s="7">
        <v>7623</v>
      </c>
      <c r="P44" s="7">
        <v>431</v>
      </c>
      <c r="Q44" s="7">
        <v>2264</v>
      </c>
      <c r="R44" s="7">
        <v>297</v>
      </c>
      <c r="S44" s="7">
        <v>1007</v>
      </c>
      <c r="T44" s="7">
        <v>1095</v>
      </c>
      <c r="U44" s="31">
        <f t="shared" si="2"/>
        <v>391234</v>
      </c>
      <c r="V44" s="38">
        <v>743453</v>
      </c>
    </row>
    <row r="45" spans="1:22" ht="13.5" customHeight="1">
      <c r="A45" s="14" t="s">
        <v>19</v>
      </c>
      <c r="B45" s="17" t="s">
        <v>59</v>
      </c>
      <c r="C45" s="22">
        <f t="shared" si="0"/>
        <v>167208</v>
      </c>
      <c r="D45" s="7">
        <v>43739</v>
      </c>
      <c r="E45" s="7">
        <v>10446</v>
      </c>
      <c r="F45" s="7">
        <v>449</v>
      </c>
      <c r="G45" s="7">
        <v>232</v>
      </c>
      <c r="H45" s="7">
        <v>18949</v>
      </c>
      <c r="I45" s="7">
        <v>92445</v>
      </c>
      <c r="J45" s="7">
        <v>559</v>
      </c>
      <c r="K45" s="7">
        <v>389</v>
      </c>
      <c r="L45" s="36">
        <f t="shared" si="3"/>
        <v>117051</v>
      </c>
      <c r="M45" s="7">
        <v>36113</v>
      </c>
      <c r="N45" s="7">
        <v>69091</v>
      </c>
      <c r="O45" s="7">
        <v>7200</v>
      </c>
      <c r="P45" s="7">
        <v>234</v>
      </c>
      <c r="Q45" s="7">
        <v>2113</v>
      </c>
      <c r="R45" s="7">
        <v>285</v>
      </c>
      <c r="S45" s="7">
        <v>963</v>
      </c>
      <c r="T45" s="7">
        <v>1052</v>
      </c>
      <c r="U45" s="31">
        <f t="shared" si="2"/>
        <v>284259</v>
      </c>
      <c r="V45" s="38">
        <v>615892</v>
      </c>
    </row>
    <row r="46" spans="1:22" ht="13.5" customHeight="1">
      <c r="A46" s="14"/>
      <c r="B46" s="17" t="s">
        <v>60</v>
      </c>
      <c r="C46" s="22">
        <f t="shared" si="0"/>
        <v>5033</v>
      </c>
      <c r="D46" s="7">
        <v>139</v>
      </c>
      <c r="E46" s="7">
        <v>2</v>
      </c>
      <c r="F46" s="7">
        <v>0</v>
      </c>
      <c r="G46" s="7">
        <v>0</v>
      </c>
      <c r="H46" s="7">
        <v>23</v>
      </c>
      <c r="I46" s="7">
        <v>4868</v>
      </c>
      <c r="J46" s="7">
        <v>1</v>
      </c>
      <c r="K46" s="7">
        <v>0</v>
      </c>
      <c r="L46" s="36">
        <f t="shared" si="3"/>
        <v>1004</v>
      </c>
      <c r="M46" s="7">
        <v>175</v>
      </c>
      <c r="N46" s="7">
        <v>697</v>
      </c>
      <c r="O46" s="7">
        <v>78</v>
      </c>
      <c r="P46" s="7">
        <v>1</v>
      </c>
      <c r="Q46" s="7">
        <v>9</v>
      </c>
      <c r="R46" s="7">
        <v>5</v>
      </c>
      <c r="S46" s="7">
        <v>21</v>
      </c>
      <c r="T46" s="7">
        <v>18</v>
      </c>
      <c r="U46" s="31">
        <f t="shared" si="2"/>
        <v>6037</v>
      </c>
      <c r="V46" s="38">
        <v>21110</v>
      </c>
    </row>
    <row r="47" spans="1:22" ht="13.5" customHeight="1">
      <c r="A47" s="14"/>
      <c r="B47" s="17" t="s">
        <v>61</v>
      </c>
      <c r="C47" s="22">
        <f t="shared" si="0"/>
        <v>92604</v>
      </c>
      <c r="D47" s="7">
        <v>14789</v>
      </c>
      <c r="E47" s="7">
        <v>26017</v>
      </c>
      <c r="F47" s="7">
        <v>55</v>
      </c>
      <c r="G47" s="7">
        <v>130</v>
      </c>
      <c r="H47" s="7">
        <v>416</v>
      </c>
      <c r="I47" s="7">
        <v>49302</v>
      </c>
      <c r="J47" s="7">
        <v>380</v>
      </c>
      <c r="K47" s="7">
        <v>1515</v>
      </c>
      <c r="L47" s="36">
        <f t="shared" si="3"/>
        <v>8334</v>
      </c>
      <c r="M47" s="7">
        <v>4038</v>
      </c>
      <c r="N47" s="7">
        <v>3558</v>
      </c>
      <c r="O47" s="7">
        <v>345</v>
      </c>
      <c r="P47" s="7">
        <v>197</v>
      </c>
      <c r="Q47" s="7">
        <v>142</v>
      </c>
      <c r="R47" s="7">
        <v>6</v>
      </c>
      <c r="S47" s="7">
        <v>23</v>
      </c>
      <c r="T47" s="7">
        <v>25</v>
      </c>
      <c r="U47" s="31">
        <f t="shared" si="2"/>
        <v>100938</v>
      </c>
      <c r="V47" s="38">
        <v>106449</v>
      </c>
    </row>
    <row r="48" spans="1:22" ht="13.5" customHeight="1">
      <c r="A48" s="13" t="s">
        <v>62</v>
      </c>
      <c r="B48" s="13"/>
      <c r="C48" s="22">
        <f t="shared" si="0"/>
        <v>6797869</v>
      </c>
      <c r="D48" s="7">
        <v>3288160</v>
      </c>
      <c r="E48" s="7">
        <v>2599720</v>
      </c>
      <c r="F48" s="7">
        <v>37410</v>
      </c>
      <c r="G48" s="7">
        <v>24757</v>
      </c>
      <c r="H48" s="7">
        <v>60443</v>
      </c>
      <c r="I48" s="7">
        <v>48301</v>
      </c>
      <c r="J48" s="7">
        <v>22697</v>
      </c>
      <c r="K48" s="7">
        <v>716381</v>
      </c>
      <c r="L48" s="36">
        <f t="shared" si="3"/>
        <v>12386651</v>
      </c>
      <c r="M48" s="7">
        <v>1507403</v>
      </c>
      <c r="N48" s="7">
        <v>10507806</v>
      </c>
      <c r="O48" s="7">
        <v>163874</v>
      </c>
      <c r="P48" s="7">
        <v>8985</v>
      </c>
      <c r="Q48" s="7">
        <v>142816</v>
      </c>
      <c r="R48" s="7">
        <v>44430</v>
      </c>
      <c r="S48" s="7">
        <v>5813</v>
      </c>
      <c r="T48" s="7">
        <v>5524</v>
      </c>
      <c r="U48" s="31">
        <f t="shared" si="2"/>
        <v>19184520</v>
      </c>
      <c r="V48" s="38">
        <v>19443123</v>
      </c>
    </row>
    <row r="49" spans="1:22" ht="13.5" customHeight="1">
      <c r="A49" s="14" t="s">
        <v>19</v>
      </c>
      <c r="B49" s="17" t="s">
        <v>63</v>
      </c>
      <c r="C49" s="22">
        <f t="shared" si="0"/>
        <v>1524236</v>
      </c>
      <c r="D49" s="7">
        <v>792538</v>
      </c>
      <c r="E49" s="7">
        <v>615828</v>
      </c>
      <c r="F49" s="7">
        <v>8117</v>
      </c>
      <c r="G49" s="7">
        <v>1852</v>
      </c>
      <c r="H49" s="7">
        <v>9961</v>
      </c>
      <c r="I49" s="7">
        <v>10204</v>
      </c>
      <c r="J49" s="7">
        <v>6192</v>
      </c>
      <c r="K49" s="7">
        <v>79544</v>
      </c>
      <c r="L49" s="36">
        <f t="shared" si="3"/>
        <v>2345359</v>
      </c>
      <c r="M49" s="7">
        <v>373300</v>
      </c>
      <c r="N49" s="7">
        <v>1889776</v>
      </c>
      <c r="O49" s="7">
        <v>32755</v>
      </c>
      <c r="P49" s="7">
        <v>1785</v>
      </c>
      <c r="Q49" s="7">
        <v>34488</v>
      </c>
      <c r="R49" s="7">
        <v>11692</v>
      </c>
      <c r="S49" s="7">
        <v>1169</v>
      </c>
      <c r="T49" s="7">
        <v>394</v>
      </c>
      <c r="U49" s="31">
        <f t="shared" si="2"/>
        <v>3869595</v>
      </c>
      <c r="V49" s="38">
        <v>3911333</v>
      </c>
    </row>
    <row r="50" spans="1:22" ht="13.5" customHeight="1">
      <c r="A50" s="14"/>
      <c r="B50" s="17" t="s">
        <v>64</v>
      </c>
      <c r="C50" s="22">
        <f t="shared" si="0"/>
        <v>702683</v>
      </c>
      <c r="D50" s="7">
        <v>459391</v>
      </c>
      <c r="E50" s="7">
        <v>210241</v>
      </c>
      <c r="F50" s="7">
        <v>5061</v>
      </c>
      <c r="G50" s="7">
        <v>330</v>
      </c>
      <c r="H50" s="7">
        <v>1618</v>
      </c>
      <c r="I50" s="7">
        <v>4124</v>
      </c>
      <c r="J50" s="7">
        <v>2278</v>
      </c>
      <c r="K50" s="7">
        <v>19640</v>
      </c>
      <c r="L50" s="36">
        <f t="shared" si="3"/>
        <v>763588</v>
      </c>
      <c r="M50" s="7">
        <v>178643</v>
      </c>
      <c r="N50" s="7">
        <v>562599</v>
      </c>
      <c r="O50" s="7">
        <v>11831</v>
      </c>
      <c r="P50" s="7">
        <v>62</v>
      </c>
      <c r="Q50" s="7">
        <v>10265</v>
      </c>
      <c r="R50" s="7">
        <v>146</v>
      </c>
      <c r="S50" s="7">
        <v>35</v>
      </c>
      <c r="T50" s="7">
        <v>7</v>
      </c>
      <c r="U50" s="31">
        <f t="shared" si="2"/>
        <v>1466271</v>
      </c>
      <c r="V50" s="38">
        <v>1467060</v>
      </c>
    </row>
    <row r="51" spans="1:22" ht="13.5" customHeight="1">
      <c r="A51" s="14"/>
      <c r="B51" s="17" t="s">
        <v>65</v>
      </c>
      <c r="C51" s="22">
        <f t="shared" si="0"/>
        <v>89659</v>
      </c>
      <c r="D51" s="7">
        <v>62477</v>
      </c>
      <c r="E51" s="7">
        <v>19031</v>
      </c>
      <c r="F51" s="7">
        <v>293</v>
      </c>
      <c r="G51" s="7">
        <v>0</v>
      </c>
      <c r="H51" s="7">
        <v>284</v>
      </c>
      <c r="I51" s="7">
        <v>573</v>
      </c>
      <c r="J51" s="7">
        <v>27</v>
      </c>
      <c r="K51" s="7">
        <v>6974</v>
      </c>
      <c r="L51" s="36">
        <f t="shared" si="3"/>
        <v>290446</v>
      </c>
      <c r="M51" s="7">
        <v>53558</v>
      </c>
      <c r="N51" s="7">
        <v>230351</v>
      </c>
      <c r="O51" s="7">
        <v>2420</v>
      </c>
      <c r="P51" s="7">
        <v>16</v>
      </c>
      <c r="Q51" s="7">
        <v>3002</v>
      </c>
      <c r="R51" s="7">
        <v>939</v>
      </c>
      <c r="S51" s="7">
        <v>149</v>
      </c>
      <c r="T51" s="7">
        <v>11</v>
      </c>
      <c r="U51" s="31">
        <f t="shared" si="2"/>
        <v>380105</v>
      </c>
      <c r="V51" s="38">
        <v>380227</v>
      </c>
    </row>
    <row r="52" spans="1:22" ht="13.5" customHeight="1">
      <c r="A52" s="14"/>
      <c r="B52" s="17" t="s">
        <v>66</v>
      </c>
      <c r="C52" s="22">
        <f t="shared" si="0"/>
        <v>4414725</v>
      </c>
      <c r="D52" s="7">
        <v>1937654</v>
      </c>
      <c r="E52" s="7">
        <v>1737819</v>
      </c>
      <c r="F52" s="7">
        <v>23765</v>
      </c>
      <c r="G52" s="7">
        <v>22554</v>
      </c>
      <c r="H52" s="7">
        <v>45255</v>
      </c>
      <c r="I52" s="7">
        <v>32785</v>
      </c>
      <c r="J52" s="7">
        <v>13799</v>
      </c>
      <c r="K52" s="7">
        <v>601094</v>
      </c>
      <c r="L52" s="36">
        <f t="shared" si="3"/>
        <v>8838831</v>
      </c>
      <c r="M52" s="7">
        <v>871014</v>
      </c>
      <c r="N52" s="7">
        <v>7712481</v>
      </c>
      <c r="O52" s="7">
        <v>113719</v>
      </c>
      <c r="P52" s="7">
        <v>6774</v>
      </c>
      <c r="Q52" s="7">
        <v>94216</v>
      </c>
      <c r="R52" s="7">
        <v>31594</v>
      </c>
      <c r="S52" s="7">
        <v>4300</v>
      </c>
      <c r="T52" s="7">
        <v>4733</v>
      </c>
      <c r="U52" s="31">
        <f t="shared" si="2"/>
        <v>13253556</v>
      </c>
      <c r="V52" s="38">
        <v>13448990</v>
      </c>
    </row>
    <row r="53" spans="1:22" ht="13.5" customHeight="1">
      <c r="A53" s="14"/>
      <c r="B53" s="17" t="s">
        <v>67</v>
      </c>
      <c r="C53" s="22">
        <f t="shared" si="0"/>
        <v>15595</v>
      </c>
      <c r="D53" s="7">
        <v>10032</v>
      </c>
      <c r="E53" s="7">
        <v>1669</v>
      </c>
      <c r="F53" s="7">
        <v>166</v>
      </c>
      <c r="G53" s="7">
        <v>10</v>
      </c>
      <c r="H53" s="7">
        <v>1920</v>
      </c>
      <c r="I53" s="7">
        <v>189</v>
      </c>
      <c r="J53" s="7">
        <v>53</v>
      </c>
      <c r="K53" s="7">
        <v>1556</v>
      </c>
      <c r="L53" s="36">
        <f t="shared" si="3"/>
        <v>34394</v>
      </c>
      <c r="M53" s="7">
        <v>13378</v>
      </c>
      <c r="N53" s="7">
        <v>19571</v>
      </c>
      <c r="O53" s="7">
        <v>920</v>
      </c>
      <c r="P53" s="7">
        <v>12</v>
      </c>
      <c r="Q53" s="7">
        <v>339</v>
      </c>
      <c r="R53" s="7">
        <v>11</v>
      </c>
      <c r="S53" s="7">
        <v>74</v>
      </c>
      <c r="T53" s="7">
        <v>89</v>
      </c>
      <c r="U53" s="31">
        <f t="shared" si="2"/>
        <v>49989</v>
      </c>
      <c r="V53" s="38">
        <v>59032</v>
      </c>
    </row>
    <row r="54" spans="1:22" ht="13.5" customHeight="1">
      <c r="A54" s="14"/>
      <c r="B54" s="17" t="s">
        <v>68</v>
      </c>
      <c r="C54" s="22">
        <f t="shared" si="0"/>
        <v>50972</v>
      </c>
      <c r="D54" s="7">
        <v>26069</v>
      </c>
      <c r="E54" s="7">
        <v>15133</v>
      </c>
      <c r="F54" s="7">
        <v>8</v>
      </c>
      <c r="G54" s="7">
        <v>11</v>
      </c>
      <c r="H54" s="7">
        <v>1405</v>
      </c>
      <c r="I54" s="7">
        <v>426</v>
      </c>
      <c r="J54" s="7">
        <v>347</v>
      </c>
      <c r="K54" s="7">
        <v>7573</v>
      </c>
      <c r="L54" s="36">
        <f t="shared" si="3"/>
        <v>114036</v>
      </c>
      <c r="M54" s="7">
        <v>17511</v>
      </c>
      <c r="N54" s="7">
        <v>93028</v>
      </c>
      <c r="O54" s="7">
        <v>2230</v>
      </c>
      <c r="P54" s="7">
        <v>337</v>
      </c>
      <c r="Q54" s="7">
        <v>505</v>
      </c>
      <c r="R54" s="7">
        <v>49</v>
      </c>
      <c r="S54" s="7">
        <v>86</v>
      </c>
      <c r="T54" s="7">
        <v>290</v>
      </c>
      <c r="U54" s="31">
        <f t="shared" si="2"/>
        <v>165008</v>
      </c>
      <c r="V54" s="38">
        <v>176482</v>
      </c>
    </row>
    <row r="55" spans="1:22" ht="13.5" customHeight="1">
      <c r="A55" s="13" t="s">
        <v>69</v>
      </c>
      <c r="B55" s="13"/>
      <c r="C55" s="22">
        <f t="shared" si="0"/>
        <v>279512</v>
      </c>
      <c r="D55" s="7">
        <v>64445</v>
      </c>
      <c r="E55" s="7">
        <v>23009</v>
      </c>
      <c r="F55" s="7">
        <v>732</v>
      </c>
      <c r="G55" s="7">
        <v>48</v>
      </c>
      <c r="H55" s="7">
        <v>2960</v>
      </c>
      <c r="I55" s="7">
        <v>5700</v>
      </c>
      <c r="J55" s="7">
        <v>178967</v>
      </c>
      <c r="K55" s="7">
        <v>3651</v>
      </c>
      <c r="L55" s="36">
        <f t="shared" si="3"/>
        <v>88313</v>
      </c>
      <c r="M55" s="7">
        <v>27212</v>
      </c>
      <c r="N55" s="7">
        <v>54605</v>
      </c>
      <c r="O55" s="7">
        <v>3310</v>
      </c>
      <c r="P55" s="7">
        <v>247</v>
      </c>
      <c r="Q55" s="7">
        <v>1128</v>
      </c>
      <c r="R55" s="7">
        <v>372</v>
      </c>
      <c r="S55" s="7">
        <v>487</v>
      </c>
      <c r="T55" s="7">
        <v>952</v>
      </c>
      <c r="U55" s="31">
        <f t="shared" si="2"/>
        <v>367825</v>
      </c>
      <c r="V55" s="38">
        <v>642932</v>
      </c>
    </row>
    <row r="56" spans="1:22" ht="13.5" customHeight="1">
      <c r="A56" s="14" t="s">
        <v>19</v>
      </c>
      <c r="B56" s="17" t="s">
        <v>70</v>
      </c>
      <c r="C56" s="22">
        <f t="shared" si="0"/>
        <v>156330</v>
      </c>
      <c r="D56" s="7">
        <v>46431</v>
      </c>
      <c r="E56" s="7">
        <v>16850</v>
      </c>
      <c r="F56" s="7">
        <v>683</v>
      </c>
      <c r="G56" s="7">
        <v>18</v>
      </c>
      <c r="H56" s="7">
        <v>1539</v>
      </c>
      <c r="I56" s="7">
        <v>1632</v>
      </c>
      <c r="J56" s="7">
        <v>86487</v>
      </c>
      <c r="K56" s="7">
        <v>2690</v>
      </c>
      <c r="L56" s="36">
        <f t="shared" si="3"/>
        <v>40704</v>
      </c>
      <c r="M56" s="7">
        <v>13100</v>
      </c>
      <c r="N56" s="7">
        <v>25035</v>
      </c>
      <c r="O56" s="7">
        <v>1242</v>
      </c>
      <c r="P56" s="7">
        <v>113</v>
      </c>
      <c r="Q56" s="7">
        <v>547</v>
      </c>
      <c r="R56" s="7">
        <v>94</v>
      </c>
      <c r="S56" s="7">
        <v>178</v>
      </c>
      <c r="T56" s="7">
        <v>395</v>
      </c>
      <c r="U56" s="31">
        <f t="shared" si="2"/>
        <v>197034</v>
      </c>
      <c r="V56" s="38">
        <v>284042</v>
      </c>
    </row>
    <row r="57" spans="1:22" ht="13.5" customHeight="1">
      <c r="A57" s="14"/>
      <c r="B57" s="17" t="s">
        <v>71</v>
      </c>
      <c r="C57" s="22">
        <f t="shared" si="0"/>
        <v>35606</v>
      </c>
      <c r="D57" s="7">
        <v>6472</v>
      </c>
      <c r="E57" s="7">
        <v>2849</v>
      </c>
      <c r="F57" s="7">
        <v>0</v>
      </c>
      <c r="G57" s="7">
        <v>17</v>
      </c>
      <c r="H57" s="7">
        <v>718</v>
      </c>
      <c r="I57" s="7">
        <v>1302</v>
      </c>
      <c r="J57" s="7">
        <v>23906</v>
      </c>
      <c r="K57" s="7">
        <v>342</v>
      </c>
      <c r="L57" s="36">
        <f t="shared" si="3"/>
        <v>21072</v>
      </c>
      <c r="M57" s="7">
        <v>6861</v>
      </c>
      <c r="N57" s="7">
        <v>12445</v>
      </c>
      <c r="O57" s="7">
        <v>986</v>
      </c>
      <c r="P57" s="7">
        <v>108</v>
      </c>
      <c r="Q57" s="7">
        <v>225</v>
      </c>
      <c r="R57" s="7">
        <v>54</v>
      </c>
      <c r="S57" s="7">
        <v>128</v>
      </c>
      <c r="T57" s="7">
        <v>265</v>
      </c>
      <c r="U57" s="31">
        <f t="shared" si="2"/>
        <v>56678</v>
      </c>
      <c r="V57" s="38">
        <v>136433</v>
      </c>
    </row>
    <row r="58" spans="1:22" ht="13.5" customHeight="1">
      <c r="A58" s="14"/>
      <c r="B58" s="17" t="s">
        <v>72</v>
      </c>
      <c r="C58" s="22">
        <f t="shared" si="0"/>
        <v>18227</v>
      </c>
      <c r="D58" s="7">
        <v>4260</v>
      </c>
      <c r="E58" s="7">
        <v>1683</v>
      </c>
      <c r="F58" s="7">
        <v>29</v>
      </c>
      <c r="G58" s="7">
        <v>7</v>
      </c>
      <c r="H58" s="7">
        <v>416</v>
      </c>
      <c r="I58" s="7">
        <v>466</v>
      </c>
      <c r="J58" s="7">
        <v>11155</v>
      </c>
      <c r="K58" s="7">
        <v>211</v>
      </c>
      <c r="L58" s="36">
        <f t="shared" si="3"/>
        <v>21612</v>
      </c>
      <c r="M58" s="7">
        <v>6017</v>
      </c>
      <c r="N58" s="7">
        <v>14242</v>
      </c>
      <c r="O58" s="7">
        <v>729</v>
      </c>
      <c r="P58" s="7">
        <v>7</v>
      </c>
      <c r="Q58" s="7">
        <v>234</v>
      </c>
      <c r="R58" s="7">
        <v>103</v>
      </c>
      <c r="S58" s="7">
        <v>96</v>
      </c>
      <c r="T58" s="7">
        <v>184</v>
      </c>
      <c r="U58" s="31">
        <f t="shared" si="2"/>
        <v>39839</v>
      </c>
      <c r="V58" s="38">
        <v>99102</v>
      </c>
    </row>
    <row r="59" spans="1:22" ht="13.5" customHeight="1">
      <c r="A59" s="14"/>
      <c r="B59" s="17" t="s">
        <v>73</v>
      </c>
      <c r="C59" s="22">
        <f t="shared" si="0"/>
        <v>3016</v>
      </c>
      <c r="D59" s="7">
        <v>910</v>
      </c>
      <c r="E59" s="7">
        <v>251</v>
      </c>
      <c r="F59" s="7">
        <v>17</v>
      </c>
      <c r="G59" s="7">
        <v>0</v>
      </c>
      <c r="H59" s="7">
        <v>236</v>
      </c>
      <c r="I59" s="7">
        <v>151</v>
      </c>
      <c r="J59" s="7">
        <v>1438</v>
      </c>
      <c r="K59" s="7">
        <v>13</v>
      </c>
      <c r="L59" s="36">
        <f t="shared" si="3"/>
        <v>3017</v>
      </c>
      <c r="M59" s="7">
        <v>807</v>
      </c>
      <c r="N59" s="7">
        <v>1764</v>
      </c>
      <c r="O59" s="7">
        <v>236</v>
      </c>
      <c r="P59" s="7">
        <v>2</v>
      </c>
      <c r="Q59" s="7">
        <v>72</v>
      </c>
      <c r="R59" s="7">
        <v>5</v>
      </c>
      <c r="S59" s="7">
        <v>63</v>
      </c>
      <c r="T59" s="7">
        <v>68</v>
      </c>
      <c r="U59" s="31">
        <f t="shared" si="2"/>
        <v>6033</v>
      </c>
      <c r="V59" s="38">
        <v>45256</v>
      </c>
    </row>
    <row r="60" spans="1:22" ht="13.5" customHeight="1">
      <c r="A60" s="14"/>
      <c r="B60" s="17" t="s">
        <v>74</v>
      </c>
      <c r="C60" s="22">
        <f t="shared" si="0"/>
        <v>4240</v>
      </c>
      <c r="D60" s="7">
        <v>120</v>
      </c>
      <c r="E60" s="7">
        <v>127</v>
      </c>
      <c r="F60" s="7">
        <v>0</v>
      </c>
      <c r="G60" s="7">
        <v>0</v>
      </c>
      <c r="H60" s="7">
        <v>8</v>
      </c>
      <c r="I60" s="7">
        <v>733</v>
      </c>
      <c r="J60" s="7">
        <v>3200</v>
      </c>
      <c r="K60" s="7">
        <v>52</v>
      </c>
      <c r="L60" s="36">
        <f t="shared" si="3"/>
        <v>888</v>
      </c>
      <c r="M60" s="7">
        <v>169</v>
      </c>
      <c r="N60" s="7">
        <v>514</v>
      </c>
      <c r="O60" s="7">
        <v>53</v>
      </c>
      <c r="P60" s="7">
        <v>5</v>
      </c>
      <c r="Q60" s="7">
        <v>25</v>
      </c>
      <c r="R60" s="7">
        <v>87</v>
      </c>
      <c r="S60" s="7">
        <v>9</v>
      </c>
      <c r="T60" s="7">
        <v>26</v>
      </c>
      <c r="U60" s="31">
        <f t="shared" si="2"/>
        <v>5128</v>
      </c>
      <c r="V60" s="38">
        <v>9877</v>
      </c>
    </row>
    <row r="61" spans="1:22" ht="13.5" customHeight="1">
      <c r="A61" s="14"/>
      <c r="B61" s="17" t="s">
        <v>75</v>
      </c>
      <c r="C61" s="22">
        <f t="shared" si="0"/>
        <v>13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10</v>
      </c>
      <c r="J61" s="7">
        <v>3</v>
      </c>
      <c r="K61" s="7">
        <v>0</v>
      </c>
      <c r="L61" s="36">
        <f t="shared" si="3"/>
        <v>3</v>
      </c>
      <c r="M61" s="7">
        <v>1</v>
      </c>
      <c r="N61" s="7">
        <v>2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31">
        <f t="shared" si="2"/>
        <v>16</v>
      </c>
      <c r="V61" s="38">
        <v>51</v>
      </c>
    </row>
    <row r="62" spans="1:22" ht="13.5" customHeight="1">
      <c r="A62" s="14"/>
      <c r="B62" s="17" t="s">
        <v>76</v>
      </c>
      <c r="C62" s="22">
        <f t="shared" si="0"/>
        <v>390</v>
      </c>
      <c r="D62" s="7">
        <v>9</v>
      </c>
      <c r="E62" s="7">
        <v>0</v>
      </c>
      <c r="F62" s="7">
        <v>0</v>
      </c>
      <c r="G62" s="7">
        <v>0</v>
      </c>
      <c r="H62" s="7">
        <v>0</v>
      </c>
      <c r="I62" s="7">
        <v>291</v>
      </c>
      <c r="J62" s="7">
        <v>90</v>
      </c>
      <c r="K62" s="7">
        <v>0</v>
      </c>
      <c r="L62" s="36">
        <f t="shared" si="3"/>
        <v>124</v>
      </c>
      <c r="M62" s="7">
        <v>20</v>
      </c>
      <c r="N62" s="7">
        <v>72</v>
      </c>
      <c r="O62" s="7">
        <v>15</v>
      </c>
      <c r="P62" s="7">
        <v>10</v>
      </c>
      <c r="Q62" s="7">
        <v>1</v>
      </c>
      <c r="R62" s="7">
        <v>0</v>
      </c>
      <c r="S62" s="7">
        <v>2</v>
      </c>
      <c r="T62" s="7">
        <v>4</v>
      </c>
      <c r="U62" s="31">
        <f t="shared" si="2"/>
        <v>514</v>
      </c>
      <c r="V62" s="38">
        <v>1838</v>
      </c>
    </row>
    <row r="63" spans="1:22" ht="13.5" customHeight="1">
      <c r="A63" s="14"/>
      <c r="B63" s="17" t="s">
        <v>77</v>
      </c>
      <c r="C63" s="22">
        <f t="shared" si="0"/>
        <v>59910</v>
      </c>
      <c r="D63" s="7">
        <v>6024</v>
      </c>
      <c r="E63" s="7">
        <v>1234</v>
      </c>
      <c r="F63" s="7">
        <v>3</v>
      </c>
      <c r="G63" s="7">
        <v>5</v>
      </c>
      <c r="H63" s="7">
        <v>43</v>
      </c>
      <c r="I63" s="7">
        <v>232</v>
      </c>
      <c r="J63" s="7">
        <v>52042</v>
      </c>
      <c r="K63" s="7">
        <v>327</v>
      </c>
      <c r="L63" s="36">
        <f t="shared" si="3"/>
        <v>513</v>
      </c>
      <c r="M63" s="7">
        <v>172</v>
      </c>
      <c r="N63" s="7">
        <v>252</v>
      </c>
      <c r="O63" s="7">
        <v>49</v>
      </c>
      <c r="P63" s="7">
        <v>2</v>
      </c>
      <c r="Q63" s="7">
        <v>20</v>
      </c>
      <c r="R63" s="7">
        <v>0</v>
      </c>
      <c r="S63" s="7">
        <v>9</v>
      </c>
      <c r="T63" s="7">
        <v>9</v>
      </c>
      <c r="U63" s="31">
        <f t="shared" si="2"/>
        <v>60423</v>
      </c>
      <c r="V63" s="38">
        <v>64154</v>
      </c>
    </row>
    <row r="64" spans="1:22" ht="13.5" customHeight="1">
      <c r="A64" s="14"/>
      <c r="B64" s="17" t="s">
        <v>78</v>
      </c>
      <c r="C64" s="22">
        <f t="shared" si="0"/>
        <v>1399</v>
      </c>
      <c r="D64" s="7">
        <v>0</v>
      </c>
      <c r="E64" s="7">
        <v>1</v>
      </c>
      <c r="F64" s="7">
        <v>0</v>
      </c>
      <c r="G64" s="7">
        <v>0</v>
      </c>
      <c r="H64" s="7">
        <v>0</v>
      </c>
      <c r="I64" s="7">
        <v>882</v>
      </c>
      <c r="J64" s="7">
        <v>509</v>
      </c>
      <c r="K64" s="7">
        <v>7</v>
      </c>
      <c r="L64" s="36">
        <f t="shared" si="3"/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31">
        <f t="shared" si="2"/>
        <v>1399</v>
      </c>
      <c r="V64" s="38">
        <v>1404</v>
      </c>
    </row>
    <row r="65" spans="1:22" ht="13.5" customHeight="1">
      <c r="A65" s="14"/>
      <c r="B65" s="17" t="s">
        <v>79</v>
      </c>
      <c r="C65" s="22">
        <f t="shared" si="0"/>
        <v>382</v>
      </c>
      <c r="D65" s="7">
        <v>219</v>
      </c>
      <c r="E65" s="7">
        <v>14</v>
      </c>
      <c r="F65" s="7">
        <v>0</v>
      </c>
      <c r="G65" s="7">
        <v>0</v>
      </c>
      <c r="H65" s="7">
        <v>0</v>
      </c>
      <c r="I65" s="7">
        <v>1</v>
      </c>
      <c r="J65" s="7">
        <v>138</v>
      </c>
      <c r="K65" s="7">
        <v>10</v>
      </c>
      <c r="L65" s="36">
        <f t="shared" si="3"/>
        <v>377</v>
      </c>
      <c r="M65" s="7">
        <v>65</v>
      </c>
      <c r="N65" s="7">
        <v>280</v>
      </c>
      <c r="O65" s="7">
        <v>0</v>
      </c>
      <c r="P65" s="7">
        <v>0</v>
      </c>
      <c r="Q65" s="7">
        <v>4</v>
      </c>
      <c r="R65" s="7">
        <v>28</v>
      </c>
      <c r="S65" s="7">
        <v>0</v>
      </c>
      <c r="T65" s="7">
        <v>0</v>
      </c>
      <c r="U65" s="31">
        <f t="shared" si="2"/>
        <v>759</v>
      </c>
      <c r="V65" s="38">
        <v>772</v>
      </c>
    </row>
    <row r="66" spans="1:22" ht="13.5" customHeight="1">
      <c r="A66" s="13" t="s">
        <v>80</v>
      </c>
      <c r="B66" s="13"/>
      <c r="C66" s="22">
        <f t="shared" si="0"/>
        <v>2828177</v>
      </c>
      <c r="D66" s="7">
        <v>1939125</v>
      </c>
      <c r="E66" s="7">
        <v>734212</v>
      </c>
      <c r="F66" s="7">
        <v>14570</v>
      </c>
      <c r="G66" s="7">
        <v>2805</v>
      </c>
      <c r="H66" s="7">
        <v>33053</v>
      </c>
      <c r="I66" s="7">
        <v>44635</v>
      </c>
      <c r="J66" s="7">
        <v>14563</v>
      </c>
      <c r="K66" s="7">
        <v>45214</v>
      </c>
      <c r="L66" s="36">
        <f t="shared" si="3"/>
        <v>19429172</v>
      </c>
      <c r="M66" s="7">
        <v>2574343</v>
      </c>
      <c r="N66" s="7">
        <v>16261563</v>
      </c>
      <c r="O66" s="7">
        <v>352269</v>
      </c>
      <c r="P66" s="7">
        <v>100726</v>
      </c>
      <c r="Q66" s="7">
        <v>80992</v>
      </c>
      <c r="R66" s="7">
        <v>41238</v>
      </c>
      <c r="S66" s="7">
        <v>6355</v>
      </c>
      <c r="T66" s="7">
        <v>11686</v>
      </c>
      <c r="U66" s="31">
        <f t="shared" si="2"/>
        <v>22257349</v>
      </c>
      <c r="V66" s="38">
        <v>23509764</v>
      </c>
    </row>
    <row r="67" spans="1:22" ht="13.5" customHeight="1">
      <c r="A67" s="14" t="s">
        <v>81</v>
      </c>
      <c r="B67" s="19" t="s">
        <v>82</v>
      </c>
      <c r="C67" s="22">
        <f t="shared" si="0"/>
        <v>964058</v>
      </c>
      <c r="D67" s="7">
        <v>703146</v>
      </c>
      <c r="E67" s="7">
        <v>210571</v>
      </c>
      <c r="F67" s="7">
        <v>6351</v>
      </c>
      <c r="G67" s="7">
        <v>709</v>
      </c>
      <c r="H67" s="7">
        <v>11519</v>
      </c>
      <c r="I67" s="7">
        <v>18011</v>
      </c>
      <c r="J67" s="7">
        <v>5801</v>
      </c>
      <c r="K67" s="7">
        <v>7950</v>
      </c>
      <c r="L67" s="36">
        <f t="shared" si="3"/>
        <v>7709948</v>
      </c>
      <c r="M67" s="7">
        <v>940251</v>
      </c>
      <c r="N67" s="7">
        <v>6586349</v>
      </c>
      <c r="O67" s="7">
        <v>114550</v>
      </c>
      <c r="P67" s="7">
        <v>20958</v>
      </c>
      <c r="Q67" s="7">
        <v>30950</v>
      </c>
      <c r="R67" s="7">
        <v>10350</v>
      </c>
      <c r="S67" s="7">
        <v>2183</v>
      </c>
      <c r="T67" s="7">
        <v>4357</v>
      </c>
      <c r="U67" s="31">
        <f t="shared" si="2"/>
        <v>8674006</v>
      </c>
      <c r="V67" s="38">
        <v>9226447</v>
      </c>
    </row>
    <row r="68" spans="1:22" ht="13.5" customHeight="1">
      <c r="A68" s="14"/>
      <c r="B68" s="19" t="s">
        <v>83</v>
      </c>
      <c r="C68" s="22">
        <f t="shared" si="0"/>
        <v>13746</v>
      </c>
      <c r="D68" s="7">
        <v>6760</v>
      </c>
      <c r="E68" s="7">
        <v>5823</v>
      </c>
      <c r="F68" s="7">
        <v>51</v>
      </c>
      <c r="G68" s="7">
        <v>23</v>
      </c>
      <c r="H68" s="7">
        <v>86</v>
      </c>
      <c r="I68" s="7">
        <v>183</v>
      </c>
      <c r="J68" s="7">
        <v>98</v>
      </c>
      <c r="K68" s="7">
        <v>722</v>
      </c>
      <c r="L68" s="36">
        <f t="shared" si="3"/>
        <v>139855</v>
      </c>
      <c r="M68" s="7">
        <v>11090</v>
      </c>
      <c r="N68" s="7">
        <v>124013</v>
      </c>
      <c r="O68" s="7">
        <v>1746</v>
      </c>
      <c r="P68" s="7">
        <v>2315</v>
      </c>
      <c r="Q68" s="7">
        <v>99</v>
      </c>
      <c r="R68" s="7">
        <v>516</v>
      </c>
      <c r="S68" s="7">
        <v>14</v>
      </c>
      <c r="T68" s="7">
        <v>62</v>
      </c>
      <c r="U68" s="31">
        <f t="shared" si="2"/>
        <v>153601</v>
      </c>
      <c r="V68" s="38">
        <v>161579</v>
      </c>
    </row>
    <row r="69" spans="1:22" ht="13.5" customHeight="1">
      <c r="A69" s="14"/>
      <c r="B69" s="19" t="s">
        <v>84</v>
      </c>
      <c r="C69" s="22">
        <f aca="true" t="shared" si="4" ref="C69:C107">SUM(D69:K69)</f>
        <v>109706</v>
      </c>
      <c r="D69" s="7">
        <v>42006</v>
      </c>
      <c r="E69" s="7">
        <v>56336</v>
      </c>
      <c r="F69" s="7">
        <v>0</v>
      </c>
      <c r="G69" s="7">
        <v>428</v>
      </c>
      <c r="H69" s="7">
        <v>488</v>
      </c>
      <c r="I69" s="7">
        <v>362</v>
      </c>
      <c r="J69" s="7">
        <v>181</v>
      </c>
      <c r="K69" s="7">
        <v>9905</v>
      </c>
      <c r="L69" s="36">
        <f aca="true" t="shared" si="5" ref="L69:L107">SUM(M69:T69)</f>
        <v>213911</v>
      </c>
      <c r="M69" s="7">
        <v>65140</v>
      </c>
      <c r="N69" s="7">
        <v>115490</v>
      </c>
      <c r="O69" s="7">
        <v>4024</v>
      </c>
      <c r="P69" s="7">
        <v>23905</v>
      </c>
      <c r="Q69" s="7">
        <v>439</v>
      </c>
      <c r="R69" s="7">
        <v>4837</v>
      </c>
      <c r="S69" s="7">
        <v>35</v>
      </c>
      <c r="T69" s="7">
        <v>41</v>
      </c>
      <c r="U69" s="31">
        <f aca="true" t="shared" si="6" ref="U69:U107">L69+C69</f>
        <v>323617</v>
      </c>
      <c r="V69" s="38">
        <v>347382</v>
      </c>
    </row>
    <row r="70" spans="1:22" ht="24.75" customHeight="1">
      <c r="A70" s="14"/>
      <c r="B70" s="19" t="s">
        <v>85</v>
      </c>
      <c r="C70" s="22">
        <f t="shared" si="4"/>
        <v>1562975</v>
      </c>
      <c r="D70" s="7">
        <v>1122638</v>
      </c>
      <c r="E70" s="7">
        <v>364810</v>
      </c>
      <c r="F70" s="7">
        <v>8168</v>
      </c>
      <c r="G70" s="7">
        <v>914</v>
      </c>
      <c r="H70" s="7">
        <v>20801</v>
      </c>
      <c r="I70" s="7">
        <v>25382</v>
      </c>
      <c r="J70" s="7">
        <v>8158</v>
      </c>
      <c r="K70" s="7">
        <v>12104</v>
      </c>
      <c r="L70" s="36">
        <f t="shared" si="5"/>
        <v>11073346</v>
      </c>
      <c r="M70" s="7">
        <v>1464704</v>
      </c>
      <c r="N70" s="7">
        <v>9277281</v>
      </c>
      <c r="O70" s="7">
        <v>225848</v>
      </c>
      <c r="P70" s="7">
        <v>26546</v>
      </c>
      <c r="Q70" s="7">
        <v>48853</v>
      </c>
      <c r="R70" s="7">
        <v>18859</v>
      </c>
      <c r="S70" s="7">
        <v>4095</v>
      </c>
      <c r="T70" s="7">
        <v>7160</v>
      </c>
      <c r="U70" s="31">
        <f t="shared" si="6"/>
        <v>12636321</v>
      </c>
      <c r="V70" s="38">
        <v>13281721</v>
      </c>
    </row>
    <row r="71" spans="1:22" ht="24.75" customHeight="1">
      <c r="A71" s="14"/>
      <c r="B71" s="19" t="s">
        <v>86</v>
      </c>
      <c r="C71" s="22">
        <f t="shared" si="4"/>
        <v>177692</v>
      </c>
      <c r="D71" s="7">
        <v>64575</v>
      </c>
      <c r="E71" s="7">
        <v>96672</v>
      </c>
      <c r="F71" s="7">
        <v>0</v>
      </c>
      <c r="G71" s="7">
        <v>731</v>
      </c>
      <c r="H71" s="7">
        <v>159</v>
      </c>
      <c r="I71" s="7">
        <v>697</v>
      </c>
      <c r="J71" s="7">
        <v>325</v>
      </c>
      <c r="K71" s="7">
        <v>14533</v>
      </c>
      <c r="L71" s="36">
        <f t="shared" si="5"/>
        <v>292113</v>
      </c>
      <c r="M71" s="7">
        <v>93158</v>
      </c>
      <c r="N71" s="7">
        <v>158431</v>
      </c>
      <c r="O71" s="7">
        <v>6101</v>
      </c>
      <c r="P71" s="7">
        <v>27002</v>
      </c>
      <c r="Q71" s="7">
        <v>651</v>
      </c>
      <c r="R71" s="7">
        <v>6676</v>
      </c>
      <c r="S71" s="7">
        <v>28</v>
      </c>
      <c r="T71" s="7">
        <v>66</v>
      </c>
      <c r="U71" s="31">
        <f t="shared" si="6"/>
        <v>469805</v>
      </c>
      <c r="V71" s="38">
        <v>492634</v>
      </c>
    </row>
    <row r="72" spans="1:22" ht="13.5" customHeight="1">
      <c r="A72" s="13" t="s">
        <v>87</v>
      </c>
      <c r="B72" s="13"/>
      <c r="C72" s="22">
        <f t="shared" si="4"/>
        <v>1897487</v>
      </c>
      <c r="D72" s="7">
        <v>1035360</v>
      </c>
      <c r="E72" s="7">
        <v>730174</v>
      </c>
      <c r="F72" s="7">
        <v>7510</v>
      </c>
      <c r="G72" s="7">
        <v>1126</v>
      </c>
      <c r="H72" s="7">
        <v>81833</v>
      </c>
      <c r="I72" s="7">
        <v>27657</v>
      </c>
      <c r="J72" s="7">
        <v>7686</v>
      </c>
      <c r="K72" s="7">
        <v>6141</v>
      </c>
      <c r="L72" s="36">
        <f t="shared" si="5"/>
        <v>13794896</v>
      </c>
      <c r="M72" s="7">
        <v>3510479</v>
      </c>
      <c r="N72" s="7">
        <v>2847887</v>
      </c>
      <c r="O72" s="7">
        <v>7251259</v>
      </c>
      <c r="P72" s="7">
        <v>1504</v>
      </c>
      <c r="Q72" s="7">
        <v>141913</v>
      </c>
      <c r="R72" s="7">
        <v>5846</v>
      </c>
      <c r="S72" s="7">
        <v>20513</v>
      </c>
      <c r="T72" s="7">
        <v>15495</v>
      </c>
      <c r="U72" s="31">
        <f t="shared" si="6"/>
        <v>15692383</v>
      </c>
      <c r="V72" s="38">
        <v>17095160</v>
      </c>
    </row>
    <row r="73" spans="1:22" ht="13.5" customHeight="1">
      <c r="A73" s="13" t="s">
        <v>88</v>
      </c>
      <c r="B73" s="13"/>
      <c r="C73" s="22">
        <f t="shared" si="4"/>
        <v>2832411</v>
      </c>
      <c r="D73" s="7">
        <v>962369</v>
      </c>
      <c r="E73" s="7">
        <v>1217912</v>
      </c>
      <c r="F73" s="7">
        <v>3725</v>
      </c>
      <c r="G73" s="7">
        <v>307</v>
      </c>
      <c r="H73" s="7">
        <v>79302</v>
      </c>
      <c r="I73" s="7">
        <v>28455</v>
      </c>
      <c r="J73" s="7">
        <v>15237</v>
      </c>
      <c r="K73" s="7">
        <v>525104</v>
      </c>
      <c r="L73" s="36">
        <f t="shared" si="5"/>
        <v>17017035</v>
      </c>
      <c r="M73" s="7">
        <v>4144582</v>
      </c>
      <c r="N73" s="7">
        <v>7302861</v>
      </c>
      <c r="O73" s="7">
        <v>192548</v>
      </c>
      <c r="P73" s="7">
        <v>5195051</v>
      </c>
      <c r="Q73" s="7">
        <v>30472</v>
      </c>
      <c r="R73" s="7">
        <v>104203</v>
      </c>
      <c r="S73" s="7">
        <v>15469</v>
      </c>
      <c r="T73" s="7">
        <v>31849</v>
      </c>
      <c r="U73" s="31">
        <f t="shared" si="6"/>
        <v>19849446</v>
      </c>
      <c r="V73" s="38">
        <v>22479043</v>
      </c>
    </row>
    <row r="74" spans="1:22" ht="13.5" customHeight="1">
      <c r="A74" s="14" t="s">
        <v>81</v>
      </c>
      <c r="B74" s="19" t="s">
        <v>89</v>
      </c>
      <c r="C74" s="22">
        <f t="shared" si="4"/>
        <v>2809771</v>
      </c>
      <c r="D74" s="7">
        <v>961688</v>
      </c>
      <c r="E74" s="7">
        <v>1217899</v>
      </c>
      <c r="F74" s="7">
        <v>3725</v>
      </c>
      <c r="G74" s="7">
        <v>307</v>
      </c>
      <c r="H74" s="7">
        <v>79296</v>
      </c>
      <c r="I74" s="7">
        <v>28242</v>
      </c>
      <c r="J74" s="7">
        <v>15237</v>
      </c>
      <c r="K74" s="7">
        <v>503377</v>
      </c>
      <c r="L74" s="36">
        <f t="shared" si="5"/>
        <v>16939910</v>
      </c>
      <c r="M74" s="7">
        <v>4100320</v>
      </c>
      <c r="N74" s="7">
        <v>7295417</v>
      </c>
      <c r="O74" s="7">
        <v>192498</v>
      </c>
      <c r="P74" s="7">
        <v>5169835</v>
      </c>
      <c r="Q74" s="7">
        <v>30464</v>
      </c>
      <c r="R74" s="7">
        <v>104086</v>
      </c>
      <c r="S74" s="7">
        <v>15469</v>
      </c>
      <c r="T74" s="7">
        <v>31821</v>
      </c>
      <c r="U74" s="31">
        <f t="shared" si="6"/>
        <v>19749681</v>
      </c>
      <c r="V74" s="38">
        <v>22377966</v>
      </c>
    </row>
    <row r="75" spans="1:22" ht="13.5" customHeight="1">
      <c r="A75" s="14"/>
      <c r="B75" s="19" t="s">
        <v>90</v>
      </c>
      <c r="C75" s="22">
        <f t="shared" si="4"/>
        <v>22640</v>
      </c>
      <c r="D75" s="7">
        <v>681</v>
      </c>
      <c r="E75" s="7">
        <v>13</v>
      </c>
      <c r="F75" s="7">
        <v>0</v>
      </c>
      <c r="G75" s="7">
        <v>0</v>
      </c>
      <c r="H75" s="7">
        <v>6</v>
      </c>
      <c r="I75" s="7">
        <v>213</v>
      </c>
      <c r="J75" s="7">
        <v>0</v>
      </c>
      <c r="K75" s="7">
        <v>21727</v>
      </c>
      <c r="L75" s="36">
        <f t="shared" si="5"/>
        <v>77125</v>
      </c>
      <c r="M75" s="7">
        <v>44262</v>
      </c>
      <c r="N75" s="7">
        <v>7444</v>
      </c>
      <c r="O75" s="7">
        <v>50</v>
      </c>
      <c r="P75" s="7">
        <v>25216</v>
      </c>
      <c r="Q75" s="7">
        <v>8</v>
      </c>
      <c r="R75" s="7">
        <v>117</v>
      </c>
      <c r="S75" s="7">
        <v>0</v>
      </c>
      <c r="T75" s="7">
        <v>28</v>
      </c>
      <c r="U75" s="31">
        <f t="shared" si="6"/>
        <v>99765</v>
      </c>
      <c r="V75" s="38">
        <v>101077</v>
      </c>
    </row>
    <row r="76" spans="1:22" ht="13.5" customHeight="1">
      <c r="A76" s="13" t="s">
        <v>91</v>
      </c>
      <c r="B76" s="13"/>
      <c r="C76" s="22">
        <f t="shared" si="4"/>
        <v>7747811</v>
      </c>
      <c r="D76" s="7">
        <v>3625799</v>
      </c>
      <c r="E76" s="7">
        <v>782061</v>
      </c>
      <c r="F76" s="7">
        <v>17544</v>
      </c>
      <c r="G76" s="7">
        <v>3781</v>
      </c>
      <c r="H76" s="7">
        <v>2803001</v>
      </c>
      <c r="I76" s="7">
        <v>460059</v>
      </c>
      <c r="J76" s="7">
        <v>34216</v>
      </c>
      <c r="K76" s="7">
        <v>21350</v>
      </c>
      <c r="L76" s="36">
        <f t="shared" si="5"/>
        <v>323822330</v>
      </c>
      <c r="M76" s="7">
        <v>31263748</v>
      </c>
      <c r="N76" s="7">
        <v>36529048</v>
      </c>
      <c r="O76" s="7">
        <v>7294756</v>
      </c>
      <c r="P76" s="7">
        <v>155782</v>
      </c>
      <c r="Q76" s="7">
        <v>247170567</v>
      </c>
      <c r="R76" s="7">
        <v>81672</v>
      </c>
      <c r="S76" s="7">
        <v>772304</v>
      </c>
      <c r="T76" s="7">
        <v>554453</v>
      </c>
      <c r="U76" s="31">
        <f t="shared" si="6"/>
        <v>331570141</v>
      </c>
      <c r="V76" s="38">
        <v>391257547</v>
      </c>
    </row>
    <row r="77" spans="1:22" ht="13.5" customHeight="1">
      <c r="A77" s="14" t="s">
        <v>81</v>
      </c>
      <c r="B77" s="19" t="s">
        <v>92</v>
      </c>
      <c r="C77" s="22">
        <f t="shared" si="4"/>
        <v>3486535</v>
      </c>
      <c r="D77" s="7">
        <v>1403375</v>
      </c>
      <c r="E77" s="7">
        <v>278604</v>
      </c>
      <c r="F77" s="7">
        <v>6679</v>
      </c>
      <c r="G77" s="7">
        <v>1522</v>
      </c>
      <c r="H77" s="7">
        <v>1568452</v>
      </c>
      <c r="I77" s="7">
        <v>203130</v>
      </c>
      <c r="J77" s="7">
        <v>15820</v>
      </c>
      <c r="K77" s="7">
        <v>8953</v>
      </c>
      <c r="L77" s="36">
        <f t="shared" si="5"/>
        <v>125573970</v>
      </c>
      <c r="M77" s="7">
        <v>11166973</v>
      </c>
      <c r="N77" s="7">
        <v>18133074</v>
      </c>
      <c r="O77" s="7">
        <v>2572411</v>
      </c>
      <c r="P77" s="7">
        <v>72640</v>
      </c>
      <c r="Q77" s="7">
        <v>92958108</v>
      </c>
      <c r="R77" s="7">
        <v>47814</v>
      </c>
      <c r="S77" s="7">
        <v>329137</v>
      </c>
      <c r="T77" s="7">
        <v>293813</v>
      </c>
      <c r="U77" s="31">
        <f t="shared" si="6"/>
        <v>129060505</v>
      </c>
      <c r="V77" s="38">
        <v>164670620</v>
      </c>
    </row>
    <row r="78" spans="1:22" ht="13.5" customHeight="1">
      <c r="A78" s="14"/>
      <c r="B78" s="19" t="s">
        <v>93</v>
      </c>
      <c r="C78" s="22">
        <f t="shared" si="4"/>
        <v>2299069</v>
      </c>
      <c r="D78" s="7">
        <v>1183950</v>
      </c>
      <c r="E78" s="7">
        <v>242776</v>
      </c>
      <c r="F78" s="7">
        <v>6304</v>
      </c>
      <c r="G78" s="7">
        <v>1516</v>
      </c>
      <c r="H78" s="7">
        <v>711055</v>
      </c>
      <c r="I78" s="7">
        <v>136608</v>
      </c>
      <c r="J78" s="7">
        <v>11504</v>
      </c>
      <c r="K78" s="7">
        <v>5356</v>
      </c>
      <c r="L78" s="36">
        <f t="shared" si="5"/>
        <v>172088840</v>
      </c>
      <c r="M78" s="7">
        <v>10641737</v>
      </c>
      <c r="N78" s="7">
        <v>10185888</v>
      </c>
      <c r="O78" s="7">
        <v>3000078</v>
      </c>
      <c r="P78" s="7">
        <v>42464</v>
      </c>
      <c r="Q78" s="7">
        <v>147780099</v>
      </c>
      <c r="R78" s="7">
        <v>18662</v>
      </c>
      <c r="S78" s="7">
        <v>262115</v>
      </c>
      <c r="T78" s="7">
        <v>157797</v>
      </c>
      <c r="U78" s="31">
        <f t="shared" si="6"/>
        <v>174387909</v>
      </c>
      <c r="V78" s="38">
        <v>188696937</v>
      </c>
    </row>
    <row r="79" spans="1:22" ht="13.5" customHeight="1">
      <c r="A79" s="14"/>
      <c r="B79" s="19" t="s">
        <v>94</v>
      </c>
      <c r="C79" s="22">
        <f t="shared" si="4"/>
        <v>541330</v>
      </c>
      <c r="D79" s="7">
        <v>284322</v>
      </c>
      <c r="E79" s="7">
        <v>100210</v>
      </c>
      <c r="F79" s="7">
        <v>696</v>
      </c>
      <c r="G79" s="7">
        <v>169</v>
      </c>
      <c r="H79" s="7">
        <v>123677</v>
      </c>
      <c r="I79" s="7">
        <v>27953</v>
      </c>
      <c r="J79" s="7">
        <v>1727</v>
      </c>
      <c r="K79" s="7">
        <v>2576</v>
      </c>
      <c r="L79" s="36">
        <f t="shared" si="5"/>
        <v>6582595</v>
      </c>
      <c r="M79" s="7">
        <v>2092024</v>
      </c>
      <c r="N79" s="7">
        <v>1718992</v>
      </c>
      <c r="O79" s="7">
        <v>415090</v>
      </c>
      <c r="P79" s="7">
        <v>9940</v>
      </c>
      <c r="Q79" s="7">
        <v>2266160</v>
      </c>
      <c r="R79" s="7">
        <v>4418</v>
      </c>
      <c r="S79" s="7">
        <v>49891</v>
      </c>
      <c r="T79" s="7">
        <v>26080</v>
      </c>
      <c r="U79" s="31">
        <f t="shared" si="6"/>
        <v>7123925</v>
      </c>
      <c r="V79" s="38">
        <v>9535249</v>
      </c>
    </row>
    <row r="80" spans="1:22" ht="25.5" customHeight="1">
      <c r="A80" s="14"/>
      <c r="B80" s="19" t="s">
        <v>95</v>
      </c>
      <c r="C80" s="22">
        <f t="shared" si="4"/>
        <v>1420877</v>
      </c>
      <c r="D80" s="7">
        <v>754152</v>
      </c>
      <c r="E80" s="7">
        <v>160471</v>
      </c>
      <c r="F80" s="7">
        <v>3865</v>
      </c>
      <c r="G80" s="7">
        <v>574</v>
      </c>
      <c r="H80" s="7">
        <v>399817</v>
      </c>
      <c r="I80" s="7">
        <v>92368</v>
      </c>
      <c r="J80" s="7">
        <v>5165</v>
      </c>
      <c r="K80" s="7">
        <v>4465</v>
      </c>
      <c r="L80" s="36">
        <f t="shared" si="5"/>
        <v>19576923</v>
      </c>
      <c r="M80" s="7">
        <v>7363014</v>
      </c>
      <c r="N80" s="7">
        <v>6491094</v>
      </c>
      <c r="O80" s="7">
        <v>1307177</v>
      </c>
      <c r="P80" s="7">
        <v>30738</v>
      </c>
      <c r="Q80" s="7">
        <v>4166199</v>
      </c>
      <c r="R80" s="7">
        <v>10778</v>
      </c>
      <c r="S80" s="7">
        <v>131160</v>
      </c>
      <c r="T80" s="7">
        <v>76763</v>
      </c>
      <c r="U80" s="31">
        <f t="shared" si="6"/>
        <v>20997800</v>
      </c>
      <c r="V80" s="38">
        <v>28354739</v>
      </c>
    </row>
    <row r="81" spans="1:22" ht="13.5" customHeight="1">
      <c r="A81" s="13" t="s">
        <v>96</v>
      </c>
      <c r="B81" s="13"/>
      <c r="C81" s="22">
        <f t="shared" si="4"/>
        <v>155576</v>
      </c>
      <c r="D81" s="7">
        <v>88066</v>
      </c>
      <c r="E81" s="7">
        <v>47713</v>
      </c>
      <c r="F81" s="7">
        <v>571</v>
      </c>
      <c r="G81" s="7">
        <v>396</v>
      </c>
      <c r="H81" s="7">
        <v>8434</v>
      </c>
      <c r="I81" s="7">
        <v>942</v>
      </c>
      <c r="J81" s="7">
        <v>441</v>
      </c>
      <c r="K81" s="7">
        <v>9013</v>
      </c>
      <c r="L81" s="36">
        <f t="shared" si="5"/>
        <v>1344298</v>
      </c>
      <c r="M81" s="7">
        <v>384868</v>
      </c>
      <c r="N81" s="7">
        <v>750281</v>
      </c>
      <c r="O81" s="7">
        <v>14835</v>
      </c>
      <c r="P81" s="7">
        <v>9064</v>
      </c>
      <c r="Q81" s="7">
        <v>3410</v>
      </c>
      <c r="R81" s="7">
        <v>180146</v>
      </c>
      <c r="S81" s="7">
        <v>374</v>
      </c>
      <c r="T81" s="7">
        <v>1320</v>
      </c>
      <c r="U81" s="31">
        <f t="shared" si="6"/>
        <v>1499874</v>
      </c>
      <c r="V81" s="38">
        <v>1592289</v>
      </c>
    </row>
    <row r="82" spans="1:22" ht="12.75" customHeight="1">
      <c r="A82" s="14" t="s">
        <v>81</v>
      </c>
      <c r="B82" s="19" t="s">
        <v>97</v>
      </c>
      <c r="C82" s="22">
        <f t="shared" si="4"/>
        <v>59050</v>
      </c>
      <c r="D82" s="7">
        <v>31649</v>
      </c>
      <c r="E82" s="7">
        <v>17211</v>
      </c>
      <c r="F82" s="7">
        <v>254</v>
      </c>
      <c r="G82" s="7">
        <v>134</v>
      </c>
      <c r="H82" s="7">
        <v>5376</v>
      </c>
      <c r="I82" s="7">
        <v>505</v>
      </c>
      <c r="J82" s="7">
        <v>244</v>
      </c>
      <c r="K82" s="7">
        <v>3677</v>
      </c>
      <c r="L82" s="36">
        <f t="shared" si="5"/>
        <v>664426</v>
      </c>
      <c r="M82" s="7">
        <v>190750</v>
      </c>
      <c r="N82" s="7">
        <v>365762</v>
      </c>
      <c r="O82" s="7">
        <v>8155</v>
      </c>
      <c r="P82" s="7">
        <v>4821</v>
      </c>
      <c r="Q82" s="7">
        <v>1444</v>
      </c>
      <c r="R82" s="7">
        <v>92489</v>
      </c>
      <c r="S82" s="7">
        <v>228</v>
      </c>
      <c r="T82" s="7">
        <v>777</v>
      </c>
      <c r="U82" s="31">
        <f t="shared" si="6"/>
        <v>723476</v>
      </c>
      <c r="V82" s="38">
        <v>779248</v>
      </c>
    </row>
    <row r="83" spans="1:22" ht="16.5" customHeight="1">
      <c r="A83" s="14"/>
      <c r="B83" s="19" t="s">
        <v>98</v>
      </c>
      <c r="C83" s="22">
        <f t="shared" si="4"/>
        <v>48413</v>
      </c>
      <c r="D83" s="7">
        <v>28112</v>
      </c>
      <c r="E83" s="7">
        <v>16695</v>
      </c>
      <c r="F83" s="7">
        <v>98</v>
      </c>
      <c r="G83" s="7">
        <v>150</v>
      </c>
      <c r="H83" s="7">
        <v>286</v>
      </c>
      <c r="I83" s="7">
        <v>232</v>
      </c>
      <c r="J83" s="7">
        <v>105</v>
      </c>
      <c r="K83" s="7">
        <v>2735</v>
      </c>
      <c r="L83" s="36">
        <f t="shared" si="5"/>
        <v>378493</v>
      </c>
      <c r="M83" s="7">
        <v>95684</v>
      </c>
      <c r="N83" s="7">
        <v>208030</v>
      </c>
      <c r="O83" s="7">
        <v>3508</v>
      </c>
      <c r="P83" s="7">
        <v>1960</v>
      </c>
      <c r="Q83" s="7">
        <v>1186</v>
      </c>
      <c r="R83" s="7">
        <v>67856</v>
      </c>
      <c r="S83" s="7">
        <v>51</v>
      </c>
      <c r="T83" s="7">
        <v>218</v>
      </c>
      <c r="U83" s="31">
        <f t="shared" si="6"/>
        <v>426906</v>
      </c>
      <c r="V83" s="38">
        <v>438264</v>
      </c>
    </row>
    <row r="84" spans="1:22" ht="24" customHeight="1">
      <c r="A84" s="14"/>
      <c r="B84" s="19" t="s">
        <v>99</v>
      </c>
      <c r="C84" s="22">
        <f t="shared" si="4"/>
        <v>48113</v>
      </c>
      <c r="D84" s="7">
        <v>28305</v>
      </c>
      <c r="E84" s="7">
        <v>13807</v>
      </c>
      <c r="F84" s="7">
        <v>219</v>
      </c>
      <c r="G84" s="7">
        <v>112</v>
      </c>
      <c r="H84" s="7">
        <v>2772</v>
      </c>
      <c r="I84" s="7">
        <v>205</v>
      </c>
      <c r="J84" s="7">
        <v>92</v>
      </c>
      <c r="K84" s="7">
        <v>2601</v>
      </c>
      <c r="L84" s="36">
        <f t="shared" si="5"/>
        <v>301378</v>
      </c>
      <c r="M84" s="7">
        <v>98434</v>
      </c>
      <c r="N84" s="7">
        <v>176488</v>
      </c>
      <c r="O84" s="7">
        <v>3172</v>
      </c>
      <c r="P84" s="7">
        <v>2283</v>
      </c>
      <c r="Q84" s="7">
        <v>780</v>
      </c>
      <c r="R84" s="7">
        <v>19801</v>
      </c>
      <c r="S84" s="7">
        <v>95</v>
      </c>
      <c r="T84" s="7">
        <v>325</v>
      </c>
      <c r="U84" s="31">
        <f t="shared" si="6"/>
        <v>349491</v>
      </c>
      <c r="V84" s="38">
        <v>374777</v>
      </c>
    </row>
    <row r="85" spans="1:22" ht="13.5" customHeight="1">
      <c r="A85" s="20" t="s">
        <v>100</v>
      </c>
      <c r="B85" s="20"/>
      <c r="C85" s="22">
        <f t="shared" si="4"/>
        <v>2237</v>
      </c>
      <c r="D85" s="7">
        <v>300</v>
      </c>
      <c r="E85" s="7">
        <v>53</v>
      </c>
      <c r="F85" s="7">
        <v>0</v>
      </c>
      <c r="G85" s="7">
        <v>0</v>
      </c>
      <c r="H85" s="7">
        <v>0</v>
      </c>
      <c r="I85" s="7">
        <v>1</v>
      </c>
      <c r="J85" s="7">
        <v>0</v>
      </c>
      <c r="K85" s="7">
        <v>1883</v>
      </c>
      <c r="L85" s="36">
        <f t="shared" si="5"/>
        <v>3903</v>
      </c>
      <c r="M85" s="7">
        <v>1986</v>
      </c>
      <c r="N85" s="7">
        <v>246</v>
      </c>
      <c r="O85" s="7">
        <v>23</v>
      </c>
      <c r="P85" s="7">
        <v>151</v>
      </c>
      <c r="Q85" s="7">
        <v>0</v>
      </c>
      <c r="R85" s="7">
        <v>1497</v>
      </c>
      <c r="S85" s="7">
        <v>0</v>
      </c>
      <c r="T85" s="7">
        <v>0</v>
      </c>
      <c r="U85" s="31">
        <f t="shared" si="6"/>
        <v>6140</v>
      </c>
      <c r="V85" s="38">
        <v>6157</v>
      </c>
    </row>
    <row r="86" spans="1:22" ht="13.5" customHeight="1">
      <c r="A86" s="13" t="s">
        <v>101</v>
      </c>
      <c r="B86" s="13"/>
      <c r="C86" s="22">
        <f t="shared" si="4"/>
        <v>139484</v>
      </c>
      <c r="D86" s="7">
        <v>3457</v>
      </c>
      <c r="E86" s="7">
        <v>623</v>
      </c>
      <c r="F86" s="7">
        <v>0</v>
      </c>
      <c r="G86" s="7">
        <v>38</v>
      </c>
      <c r="H86" s="7">
        <v>0</v>
      </c>
      <c r="I86" s="7">
        <v>138</v>
      </c>
      <c r="J86" s="7">
        <v>0</v>
      </c>
      <c r="K86" s="7">
        <v>135228</v>
      </c>
      <c r="L86" s="36">
        <f t="shared" si="5"/>
        <v>1593364</v>
      </c>
      <c r="M86" s="7">
        <v>55745</v>
      </c>
      <c r="N86" s="7">
        <v>20617</v>
      </c>
      <c r="O86" s="7">
        <v>1</v>
      </c>
      <c r="P86" s="7">
        <v>0</v>
      </c>
      <c r="Q86" s="7">
        <v>4</v>
      </c>
      <c r="R86" s="7">
        <v>1514768</v>
      </c>
      <c r="S86" s="7">
        <v>2229</v>
      </c>
      <c r="T86" s="7">
        <v>0</v>
      </c>
      <c r="U86" s="31">
        <f t="shared" si="6"/>
        <v>1732848</v>
      </c>
      <c r="V86" s="38">
        <v>1752702</v>
      </c>
    </row>
    <row r="87" spans="1:22" ht="13.5" customHeight="1">
      <c r="A87" s="13" t="s">
        <v>102</v>
      </c>
      <c r="B87" s="13"/>
      <c r="C87" s="22">
        <f t="shared" si="4"/>
        <v>183359</v>
      </c>
      <c r="D87" s="7">
        <v>98594</v>
      </c>
      <c r="E87" s="7">
        <v>9528</v>
      </c>
      <c r="F87" s="7">
        <v>137</v>
      </c>
      <c r="G87" s="7">
        <v>26</v>
      </c>
      <c r="H87" s="7">
        <v>62154</v>
      </c>
      <c r="I87" s="7">
        <v>11290</v>
      </c>
      <c r="J87" s="7">
        <v>740</v>
      </c>
      <c r="K87" s="7">
        <v>890</v>
      </c>
      <c r="L87" s="36">
        <f t="shared" si="5"/>
        <v>4006042</v>
      </c>
      <c r="M87" s="7">
        <v>1724009</v>
      </c>
      <c r="N87" s="7">
        <v>727498</v>
      </c>
      <c r="O87" s="7">
        <v>206907</v>
      </c>
      <c r="P87" s="7">
        <v>854</v>
      </c>
      <c r="Q87" s="7">
        <v>41783</v>
      </c>
      <c r="R87" s="7">
        <v>3450</v>
      </c>
      <c r="S87" s="7">
        <v>1264664</v>
      </c>
      <c r="T87" s="7">
        <v>36877</v>
      </c>
      <c r="U87" s="31">
        <f t="shared" si="6"/>
        <v>4189401</v>
      </c>
      <c r="V87" s="38">
        <v>6340774</v>
      </c>
    </row>
    <row r="88" spans="1:22" ht="13.5" customHeight="1">
      <c r="A88" s="13" t="s">
        <v>103</v>
      </c>
      <c r="B88" s="13"/>
      <c r="C88" s="22">
        <f t="shared" si="4"/>
        <v>18650</v>
      </c>
      <c r="D88" s="7">
        <v>5859</v>
      </c>
      <c r="E88" s="7">
        <v>5363</v>
      </c>
      <c r="F88" s="7">
        <v>0</v>
      </c>
      <c r="G88" s="7">
        <v>15</v>
      </c>
      <c r="H88" s="7">
        <v>264</v>
      </c>
      <c r="I88" s="7">
        <v>756</v>
      </c>
      <c r="J88" s="7">
        <v>55</v>
      </c>
      <c r="K88" s="7">
        <v>6338</v>
      </c>
      <c r="L88" s="36">
        <f t="shared" si="5"/>
        <v>3813487</v>
      </c>
      <c r="M88" s="7">
        <v>105139</v>
      </c>
      <c r="N88" s="7">
        <v>35332</v>
      </c>
      <c r="O88" s="7">
        <v>9202</v>
      </c>
      <c r="P88" s="7">
        <v>4</v>
      </c>
      <c r="Q88" s="7">
        <v>1345</v>
      </c>
      <c r="R88" s="7">
        <v>3678</v>
      </c>
      <c r="S88" s="7">
        <v>3657634</v>
      </c>
      <c r="T88" s="7">
        <v>1153</v>
      </c>
      <c r="U88" s="31">
        <f t="shared" si="6"/>
        <v>3832137</v>
      </c>
      <c r="V88" s="38">
        <v>3855623</v>
      </c>
    </row>
    <row r="89" spans="1:22" ht="13.5" customHeight="1">
      <c r="A89" s="13" t="s">
        <v>104</v>
      </c>
      <c r="B89" s="13"/>
      <c r="C89" s="22">
        <f t="shared" si="4"/>
        <v>92040</v>
      </c>
      <c r="D89" s="7">
        <v>41603</v>
      </c>
      <c r="E89" s="7">
        <v>16382</v>
      </c>
      <c r="F89" s="7">
        <v>199</v>
      </c>
      <c r="G89" s="7">
        <v>188</v>
      </c>
      <c r="H89" s="7">
        <v>14318</v>
      </c>
      <c r="I89" s="7">
        <v>12914</v>
      </c>
      <c r="J89" s="7">
        <v>3385</v>
      </c>
      <c r="K89" s="7">
        <v>3051</v>
      </c>
      <c r="L89" s="36">
        <f t="shared" si="5"/>
        <v>2439598</v>
      </c>
      <c r="M89" s="7">
        <v>729832</v>
      </c>
      <c r="N89" s="7">
        <v>425738</v>
      </c>
      <c r="O89" s="7">
        <v>41458</v>
      </c>
      <c r="P89" s="7">
        <v>1656</v>
      </c>
      <c r="Q89" s="7">
        <v>5489</v>
      </c>
      <c r="R89" s="7">
        <v>2975</v>
      </c>
      <c r="S89" s="7">
        <v>7805</v>
      </c>
      <c r="T89" s="7">
        <v>1224645</v>
      </c>
      <c r="U89" s="31">
        <f t="shared" si="6"/>
        <v>2531638</v>
      </c>
      <c r="V89" s="39">
        <v>2980206</v>
      </c>
    </row>
    <row r="90" spans="1:22" ht="22.5">
      <c r="A90" s="14" t="s">
        <v>122</v>
      </c>
      <c r="B90" s="6" t="s">
        <v>123</v>
      </c>
      <c r="C90" s="22">
        <f t="shared" si="4"/>
        <v>88524.32102564102</v>
      </c>
      <c r="D90" s="10">
        <v>14321</v>
      </c>
      <c r="E90" s="10">
        <v>60031</v>
      </c>
      <c r="F90" s="10">
        <v>1323</v>
      </c>
      <c r="G90" s="10">
        <v>581</v>
      </c>
      <c r="H90" s="10">
        <v>8531.14102564103</v>
      </c>
      <c r="I90" s="10">
        <v>1917.18</v>
      </c>
      <c r="J90" s="10">
        <v>430</v>
      </c>
      <c r="K90" s="10">
        <v>1390</v>
      </c>
      <c r="L90" s="36">
        <f t="shared" si="5"/>
        <v>92520.06560106557</v>
      </c>
      <c r="M90" s="10">
        <v>35179.0769230769</v>
      </c>
      <c r="N90" s="10">
        <v>49430.3593073593</v>
      </c>
      <c r="O90" s="10">
        <v>5009</v>
      </c>
      <c r="P90" s="10">
        <v>466</v>
      </c>
      <c r="Q90" s="10">
        <v>1159</v>
      </c>
      <c r="R90" s="10">
        <v>221</v>
      </c>
      <c r="S90" s="10">
        <v>320</v>
      </c>
      <c r="T90" s="10">
        <v>735.629370629371</v>
      </c>
      <c r="U90" s="31">
        <f t="shared" si="6"/>
        <v>181044.38662670658</v>
      </c>
      <c r="V90" s="39">
        <v>335855.9853699634</v>
      </c>
    </row>
    <row r="91" spans="1:22" ht="12.75" customHeight="1">
      <c r="A91" s="14"/>
      <c r="B91" s="6" t="s">
        <v>124</v>
      </c>
      <c r="C91" s="22">
        <f t="shared" si="4"/>
        <v>54027</v>
      </c>
      <c r="D91" s="10">
        <v>27614</v>
      </c>
      <c r="E91" s="10">
        <v>7857</v>
      </c>
      <c r="F91" s="10">
        <v>132</v>
      </c>
      <c r="G91" s="10">
        <v>41</v>
      </c>
      <c r="H91" s="10">
        <v>13081</v>
      </c>
      <c r="I91" s="10">
        <v>5032</v>
      </c>
      <c r="J91" s="10">
        <v>140</v>
      </c>
      <c r="K91" s="10">
        <v>130</v>
      </c>
      <c r="L91" s="36">
        <f t="shared" si="5"/>
        <v>200823</v>
      </c>
      <c r="M91" s="10">
        <v>67464</v>
      </c>
      <c r="N91" s="10">
        <v>99487</v>
      </c>
      <c r="O91" s="10">
        <v>13867</v>
      </c>
      <c r="P91" s="10">
        <v>460</v>
      </c>
      <c r="Q91" s="10">
        <v>12374</v>
      </c>
      <c r="R91" s="10">
        <v>179</v>
      </c>
      <c r="S91" s="10">
        <v>4321</v>
      </c>
      <c r="T91" s="10">
        <v>2671</v>
      </c>
      <c r="U91" s="31">
        <f t="shared" si="6"/>
        <v>254850</v>
      </c>
      <c r="V91" s="39">
        <v>755684.331650388</v>
      </c>
    </row>
    <row r="92" spans="1:22" ht="12.75" customHeight="1">
      <c r="A92" s="14"/>
      <c r="B92" s="6" t="s">
        <v>125</v>
      </c>
      <c r="C92" s="22">
        <f t="shared" si="4"/>
        <v>6702</v>
      </c>
      <c r="D92" s="10">
        <v>2611</v>
      </c>
      <c r="E92" s="10">
        <v>1579</v>
      </c>
      <c r="F92" s="10">
        <v>1803</v>
      </c>
      <c r="G92" s="10">
        <v>0</v>
      </c>
      <c r="H92" s="10">
        <v>617</v>
      </c>
      <c r="I92" s="10">
        <v>81</v>
      </c>
      <c r="J92" s="10">
        <v>4</v>
      </c>
      <c r="K92" s="10">
        <v>7</v>
      </c>
      <c r="L92" s="36">
        <f t="shared" si="5"/>
        <v>9445</v>
      </c>
      <c r="M92" s="10">
        <v>3605</v>
      </c>
      <c r="N92" s="10">
        <v>5444</v>
      </c>
      <c r="O92" s="10">
        <v>310</v>
      </c>
      <c r="P92" s="10">
        <v>2</v>
      </c>
      <c r="Q92" s="10">
        <v>28</v>
      </c>
      <c r="R92" s="10">
        <v>8</v>
      </c>
      <c r="S92" s="10">
        <v>14</v>
      </c>
      <c r="T92" s="10">
        <v>34</v>
      </c>
      <c r="U92" s="31">
        <f t="shared" si="6"/>
        <v>16147</v>
      </c>
      <c r="V92" s="39">
        <v>22640.9347539935</v>
      </c>
    </row>
    <row r="93" spans="1:22" ht="12.75" customHeight="1">
      <c r="A93" s="14"/>
      <c r="B93" s="6" t="s">
        <v>126</v>
      </c>
      <c r="C93" s="22">
        <f t="shared" si="4"/>
        <v>44264</v>
      </c>
      <c r="D93" s="10">
        <v>7966</v>
      </c>
      <c r="E93" s="10">
        <v>29821</v>
      </c>
      <c r="F93" s="10">
        <v>649</v>
      </c>
      <c r="G93" s="10">
        <v>54</v>
      </c>
      <c r="H93" s="10">
        <v>4350</v>
      </c>
      <c r="I93" s="10">
        <v>1170</v>
      </c>
      <c r="J93" s="10">
        <v>90</v>
      </c>
      <c r="K93" s="10">
        <v>164</v>
      </c>
      <c r="L93" s="36">
        <f t="shared" si="5"/>
        <v>31288</v>
      </c>
      <c r="M93" s="10">
        <v>12421</v>
      </c>
      <c r="N93" s="10">
        <v>13703</v>
      </c>
      <c r="O93" s="10">
        <v>2234</v>
      </c>
      <c r="P93" s="10">
        <v>31</v>
      </c>
      <c r="Q93" s="10">
        <v>1634</v>
      </c>
      <c r="R93" s="10">
        <v>39</v>
      </c>
      <c r="S93" s="10">
        <v>617</v>
      </c>
      <c r="T93" s="10">
        <v>609</v>
      </c>
      <c r="U93" s="31">
        <f t="shared" si="6"/>
        <v>75552</v>
      </c>
      <c r="V93" s="39">
        <v>165530.70699153602</v>
      </c>
    </row>
    <row r="94" spans="1:22" ht="12.75" customHeight="1">
      <c r="A94" s="14"/>
      <c r="B94" s="6" t="s">
        <v>127</v>
      </c>
      <c r="C94" s="22">
        <f t="shared" si="4"/>
        <v>346191.0219976047</v>
      </c>
      <c r="D94" s="10">
        <v>109846.138789972</v>
      </c>
      <c r="E94" s="10">
        <v>3574</v>
      </c>
      <c r="F94" s="10">
        <v>217</v>
      </c>
      <c r="G94" s="10">
        <v>101</v>
      </c>
      <c r="H94" s="10">
        <v>197356.253602256</v>
      </c>
      <c r="I94" s="10">
        <v>32575.6296053767</v>
      </c>
      <c r="J94" s="10">
        <v>1831</v>
      </c>
      <c r="K94" s="10">
        <v>690</v>
      </c>
      <c r="L94" s="36">
        <f t="shared" si="5"/>
        <v>3270664.1453519347</v>
      </c>
      <c r="M94" s="10">
        <v>725708.72187621</v>
      </c>
      <c r="N94" s="10">
        <v>2184984.60798279</v>
      </c>
      <c r="O94" s="10">
        <v>230262.418238354</v>
      </c>
      <c r="P94" s="10">
        <v>3220.01348469538</v>
      </c>
      <c r="Q94" s="10">
        <v>42457.0593935277</v>
      </c>
      <c r="R94" s="10">
        <v>10833.6506493506</v>
      </c>
      <c r="S94" s="10">
        <v>32284.1640527057</v>
      </c>
      <c r="T94" s="10">
        <v>40913.5096743009</v>
      </c>
      <c r="U94" s="31">
        <f t="shared" si="6"/>
        <v>3616855.167349539</v>
      </c>
      <c r="V94" s="39">
        <v>28484633.07363631</v>
      </c>
    </row>
    <row r="95" spans="1:22" ht="12.75" customHeight="1">
      <c r="A95" s="14"/>
      <c r="B95" s="6" t="s">
        <v>128</v>
      </c>
      <c r="C95" s="22">
        <f t="shared" si="4"/>
        <v>338005.810285912</v>
      </c>
      <c r="D95" s="10">
        <v>109499.138789972</v>
      </c>
      <c r="E95" s="10">
        <v>4286</v>
      </c>
      <c r="F95" s="10">
        <v>199</v>
      </c>
      <c r="G95" s="10">
        <v>68</v>
      </c>
      <c r="H95" s="10">
        <v>178170.372097653</v>
      </c>
      <c r="I95" s="10">
        <v>43203.299398287</v>
      </c>
      <c r="J95" s="10">
        <v>1907</v>
      </c>
      <c r="K95" s="10">
        <v>673</v>
      </c>
      <c r="L95" s="36">
        <f t="shared" si="5"/>
        <v>3220821.780910407</v>
      </c>
      <c r="M95" s="10">
        <v>721895.400493956</v>
      </c>
      <c r="N95" s="10">
        <v>2133115.82361432</v>
      </c>
      <c r="O95" s="10">
        <v>235328.216025968</v>
      </c>
      <c r="P95" s="10">
        <v>2564.17622979342</v>
      </c>
      <c r="Q95" s="10">
        <v>43759.0305473739</v>
      </c>
      <c r="R95" s="10">
        <v>9193.11470368712</v>
      </c>
      <c r="S95" s="10">
        <v>33656.5194419261</v>
      </c>
      <c r="T95" s="10">
        <v>41309.4998533827</v>
      </c>
      <c r="U95" s="31">
        <f t="shared" si="6"/>
        <v>3558827.591196319</v>
      </c>
      <c r="V95" s="39">
        <v>27392356.475382797</v>
      </c>
    </row>
    <row r="96" spans="1:22" ht="12.75" customHeight="1">
      <c r="A96" s="14"/>
      <c r="B96" s="6" t="s">
        <v>129</v>
      </c>
      <c r="C96" s="22">
        <f t="shared" si="4"/>
        <v>33546.596554487594</v>
      </c>
      <c r="D96" s="10">
        <v>5841.18566497243</v>
      </c>
      <c r="E96" s="10">
        <v>70</v>
      </c>
      <c r="F96" s="10">
        <v>4</v>
      </c>
      <c r="G96" s="10">
        <v>2</v>
      </c>
      <c r="H96" s="10">
        <v>4231.78065168686</v>
      </c>
      <c r="I96" s="10">
        <v>23135.6302378283</v>
      </c>
      <c r="J96" s="10">
        <v>224</v>
      </c>
      <c r="K96" s="10">
        <v>38</v>
      </c>
      <c r="L96" s="36">
        <f t="shared" si="5"/>
        <v>373961.9927908313</v>
      </c>
      <c r="M96" s="10">
        <v>39489.2036265344</v>
      </c>
      <c r="N96" s="10">
        <v>293556.844802417</v>
      </c>
      <c r="O96" s="10">
        <v>22442.3797350089</v>
      </c>
      <c r="P96" s="10">
        <v>223.000107735402</v>
      </c>
      <c r="Q96" s="10">
        <v>1719.80099246546</v>
      </c>
      <c r="R96" s="10">
        <v>2945.3</v>
      </c>
      <c r="S96" s="10">
        <v>7011.26791972091</v>
      </c>
      <c r="T96" s="10">
        <v>6574.19560694932</v>
      </c>
      <c r="U96" s="31">
        <f t="shared" si="6"/>
        <v>407508.5893453189</v>
      </c>
      <c r="V96" s="39">
        <v>6659443.389893563</v>
      </c>
    </row>
    <row r="97" spans="1:22" ht="12.75" customHeight="1">
      <c r="A97" s="14"/>
      <c r="B97" s="6" t="s">
        <v>130</v>
      </c>
      <c r="C97" s="22">
        <f t="shared" si="4"/>
        <v>332200.7453577168</v>
      </c>
      <c r="D97" s="10">
        <v>109173.138789972</v>
      </c>
      <c r="E97" s="10">
        <v>3187</v>
      </c>
      <c r="F97" s="10">
        <v>188</v>
      </c>
      <c r="G97" s="10">
        <v>58</v>
      </c>
      <c r="H97" s="10">
        <v>178032.372097653</v>
      </c>
      <c r="I97" s="10">
        <v>39093.2344700918</v>
      </c>
      <c r="J97" s="10">
        <v>1889</v>
      </c>
      <c r="K97" s="10">
        <v>580</v>
      </c>
      <c r="L97" s="36">
        <f t="shared" si="5"/>
        <v>3210288.768632552</v>
      </c>
      <c r="M97" s="10">
        <v>721356.010250053</v>
      </c>
      <c r="N97" s="10">
        <v>2124222.51027602</v>
      </c>
      <c r="O97" s="10">
        <v>234963.216025968</v>
      </c>
      <c r="P97" s="10">
        <v>2536.17622979342</v>
      </c>
      <c r="Q97" s="10">
        <v>43732.0305473739</v>
      </c>
      <c r="R97" s="10">
        <v>8655.11470368712</v>
      </c>
      <c r="S97" s="10">
        <v>33574.710746274</v>
      </c>
      <c r="T97" s="10">
        <v>41248.9998533827</v>
      </c>
      <c r="U97" s="31">
        <f t="shared" si="6"/>
        <v>3542489.513990269</v>
      </c>
      <c r="V97" s="39">
        <v>27262358.168497734</v>
      </c>
    </row>
    <row r="98" spans="1:22" ht="22.5">
      <c r="A98" s="14"/>
      <c r="B98" s="6" t="s">
        <v>131</v>
      </c>
      <c r="C98" s="22">
        <f t="shared" si="4"/>
        <v>119861.4743589744</v>
      </c>
      <c r="D98" s="10">
        <v>42052</v>
      </c>
      <c r="E98" s="10">
        <v>11626</v>
      </c>
      <c r="F98" s="10">
        <v>304</v>
      </c>
      <c r="G98" s="10">
        <v>119</v>
      </c>
      <c r="H98" s="10">
        <v>59225.4743589744</v>
      </c>
      <c r="I98" s="10">
        <v>2847</v>
      </c>
      <c r="J98" s="10">
        <v>412</v>
      </c>
      <c r="K98" s="10">
        <v>3276</v>
      </c>
      <c r="L98" s="36">
        <f t="shared" si="5"/>
        <v>834085.175585284</v>
      </c>
      <c r="M98" s="10">
        <v>273265</v>
      </c>
      <c r="N98" s="10">
        <v>498046.175585284</v>
      </c>
      <c r="O98" s="10">
        <v>40444</v>
      </c>
      <c r="P98" s="10">
        <v>734</v>
      </c>
      <c r="Q98" s="10">
        <v>7911</v>
      </c>
      <c r="R98" s="10">
        <v>1249</v>
      </c>
      <c r="S98" s="10">
        <v>5529</v>
      </c>
      <c r="T98" s="10">
        <v>6907</v>
      </c>
      <c r="U98" s="31">
        <f t="shared" si="6"/>
        <v>953946.6499442584</v>
      </c>
      <c r="V98" s="39">
        <v>1889714.8854037402</v>
      </c>
    </row>
    <row r="99" spans="1:22" ht="19.5" customHeight="1">
      <c r="A99" s="14"/>
      <c r="B99" s="6" t="s">
        <v>40</v>
      </c>
      <c r="C99" s="22">
        <f t="shared" si="4"/>
        <v>246600.4171892321</v>
      </c>
      <c r="D99" s="10">
        <v>83162.1856649724</v>
      </c>
      <c r="E99" s="10">
        <v>2342</v>
      </c>
      <c r="F99" s="10">
        <v>135</v>
      </c>
      <c r="G99" s="10">
        <v>26</v>
      </c>
      <c r="H99" s="10">
        <v>131145.636128689</v>
      </c>
      <c r="I99" s="10">
        <v>26207.5953955707</v>
      </c>
      <c r="J99" s="10">
        <v>3079</v>
      </c>
      <c r="K99" s="10">
        <v>503</v>
      </c>
      <c r="L99" s="36">
        <f t="shared" si="5"/>
        <v>2574257.5495727714</v>
      </c>
      <c r="M99" s="10">
        <v>586789.062474315</v>
      </c>
      <c r="N99" s="10">
        <v>1674945.74012364</v>
      </c>
      <c r="O99" s="10">
        <v>194568.862025499</v>
      </c>
      <c r="P99" s="10">
        <v>2418.72648210629</v>
      </c>
      <c r="Q99" s="10">
        <v>39533.1590402231</v>
      </c>
      <c r="R99" s="10">
        <v>5696.13692590934</v>
      </c>
      <c r="S99" s="10">
        <v>31440.4373123783</v>
      </c>
      <c r="T99" s="10">
        <v>38865.425188701</v>
      </c>
      <c r="U99" s="31">
        <f t="shared" si="6"/>
        <v>2820857.9667620035</v>
      </c>
      <c r="V99" s="39">
        <v>26255484.668702148</v>
      </c>
    </row>
    <row r="100" spans="1:22" ht="11.25">
      <c r="A100" s="14"/>
      <c r="B100" s="6" t="s">
        <v>132</v>
      </c>
      <c r="C100" s="22">
        <f t="shared" si="4"/>
        <v>70702</v>
      </c>
      <c r="D100" s="10">
        <v>33965</v>
      </c>
      <c r="E100" s="10">
        <v>10524</v>
      </c>
      <c r="F100" s="10">
        <v>229</v>
      </c>
      <c r="G100" s="10">
        <v>77</v>
      </c>
      <c r="H100" s="10">
        <v>18361</v>
      </c>
      <c r="I100" s="10">
        <v>5639</v>
      </c>
      <c r="J100" s="10">
        <v>803</v>
      </c>
      <c r="K100" s="10">
        <v>1104</v>
      </c>
      <c r="L100" s="36">
        <f t="shared" si="5"/>
        <v>3084364.0186744328</v>
      </c>
      <c r="M100" s="10">
        <v>602733.855125059</v>
      </c>
      <c r="N100" s="10">
        <v>2363393.65333894</v>
      </c>
      <c r="O100" s="10">
        <v>94613.2848136086</v>
      </c>
      <c r="P100" s="10">
        <v>7713.33333333333</v>
      </c>
      <c r="Q100" s="10">
        <v>2531</v>
      </c>
      <c r="R100" s="10">
        <v>5477</v>
      </c>
      <c r="S100" s="10">
        <v>1924.17777777778</v>
      </c>
      <c r="T100" s="10">
        <v>5977.71428571429</v>
      </c>
      <c r="U100" s="31">
        <f t="shared" si="6"/>
        <v>3155066.0186744328</v>
      </c>
      <c r="V100" s="39">
        <v>3976219.3076090952</v>
      </c>
    </row>
    <row r="101" spans="1:22" ht="11.25">
      <c r="A101" s="14"/>
      <c r="B101" s="6" t="s">
        <v>133</v>
      </c>
      <c r="C101" s="22">
        <f t="shared" si="4"/>
        <v>109750</v>
      </c>
      <c r="D101" s="10">
        <v>49271</v>
      </c>
      <c r="E101" s="10">
        <v>9846</v>
      </c>
      <c r="F101" s="10">
        <v>245</v>
      </c>
      <c r="G101" s="10">
        <v>57</v>
      </c>
      <c r="H101" s="10">
        <v>45538</v>
      </c>
      <c r="I101" s="10">
        <v>3850</v>
      </c>
      <c r="J101" s="10">
        <v>558</v>
      </c>
      <c r="K101" s="10">
        <v>385</v>
      </c>
      <c r="L101" s="36">
        <f t="shared" si="5"/>
        <v>1868337.669030421</v>
      </c>
      <c r="M101" s="10">
        <v>629554.431619676</v>
      </c>
      <c r="N101" s="10">
        <v>956683.760123166</v>
      </c>
      <c r="O101" s="10">
        <v>254358.876070453</v>
      </c>
      <c r="P101" s="10">
        <v>389.133333333333</v>
      </c>
      <c r="Q101" s="10">
        <v>11891.9603960396</v>
      </c>
      <c r="R101" s="10">
        <v>2020</v>
      </c>
      <c r="S101" s="10">
        <v>6308.2836071559</v>
      </c>
      <c r="T101" s="10">
        <v>7131.22388059701</v>
      </c>
      <c r="U101" s="31">
        <f t="shared" si="6"/>
        <v>1978087.669030421</v>
      </c>
      <c r="V101" s="39">
        <v>2841374.917818522</v>
      </c>
    </row>
    <row r="102" spans="1:22" ht="11.25">
      <c r="A102" s="14"/>
      <c r="B102" s="6" t="s">
        <v>134</v>
      </c>
      <c r="C102" s="22">
        <f t="shared" si="4"/>
        <v>46162.71048754583</v>
      </c>
      <c r="D102" s="10">
        <v>17584.6734505088</v>
      </c>
      <c r="E102" s="10">
        <v>3226</v>
      </c>
      <c r="F102" s="10">
        <v>62</v>
      </c>
      <c r="G102" s="10">
        <v>22</v>
      </c>
      <c r="H102" s="10">
        <v>22096</v>
      </c>
      <c r="I102" s="10">
        <v>2258.03703703704</v>
      </c>
      <c r="J102" s="10">
        <v>299</v>
      </c>
      <c r="K102" s="10">
        <v>615</v>
      </c>
      <c r="L102" s="36">
        <f t="shared" si="5"/>
        <v>857852.6853838587</v>
      </c>
      <c r="M102" s="10">
        <v>194705.476797284</v>
      </c>
      <c r="N102" s="10">
        <v>605979.433407822</v>
      </c>
      <c r="O102" s="10">
        <v>28518.6226506344</v>
      </c>
      <c r="P102" s="10">
        <v>11188.4625247992</v>
      </c>
      <c r="Q102" s="10">
        <v>4834.125</v>
      </c>
      <c r="R102" s="10">
        <v>3324.3</v>
      </c>
      <c r="S102" s="10">
        <v>3867.34032799445</v>
      </c>
      <c r="T102" s="10">
        <v>5434.92467532468</v>
      </c>
      <c r="U102" s="31">
        <f t="shared" si="6"/>
        <v>904015.3958714046</v>
      </c>
      <c r="V102" s="39">
        <v>1609647.3949682561</v>
      </c>
    </row>
    <row r="103" spans="1:22" ht="11.25">
      <c r="A103" s="14"/>
      <c r="B103" s="6" t="s">
        <v>135</v>
      </c>
      <c r="C103" s="22">
        <f t="shared" si="4"/>
        <v>254941.32602086052</v>
      </c>
      <c r="D103" s="10">
        <v>96403.114742289</v>
      </c>
      <c r="E103" s="10">
        <v>9005</v>
      </c>
      <c r="F103" s="10">
        <v>301</v>
      </c>
      <c r="G103" s="10">
        <v>80</v>
      </c>
      <c r="H103" s="10">
        <v>129908</v>
      </c>
      <c r="I103" s="10">
        <v>17531.2112785715</v>
      </c>
      <c r="J103" s="10">
        <v>1090</v>
      </c>
      <c r="K103" s="10">
        <v>623</v>
      </c>
      <c r="L103" s="36">
        <f>SUM(M103:T103)</f>
        <v>2627560.337868555</v>
      </c>
      <c r="M103" s="10">
        <v>692363.135607864</v>
      </c>
      <c r="N103" s="10">
        <v>1644730.17128156</v>
      </c>
      <c r="O103" s="10">
        <v>186788.929017755</v>
      </c>
      <c r="P103" s="10">
        <v>4159.48529572749</v>
      </c>
      <c r="Q103" s="10">
        <v>46844.7861029294</v>
      </c>
      <c r="R103" s="10">
        <v>4468.42163009404</v>
      </c>
      <c r="S103" s="10">
        <v>24407.1685103677</v>
      </c>
      <c r="T103" s="10">
        <v>23798.2404222572</v>
      </c>
      <c r="U103" s="31">
        <f t="shared" si="6"/>
        <v>2882501.6638894156</v>
      </c>
      <c r="V103" s="39">
        <v>6693809.5027657505</v>
      </c>
    </row>
    <row r="104" spans="1:22" ht="11.25">
      <c r="A104" s="14"/>
      <c r="B104" s="6" t="s">
        <v>136</v>
      </c>
      <c r="C104" s="22">
        <f t="shared" si="4"/>
        <v>91</v>
      </c>
      <c r="D104" s="10">
        <v>8</v>
      </c>
      <c r="E104" s="10">
        <v>2</v>
      </c>
      <c r="F104" s="10">
        <v>0</v>
      </c>
      <c r="G104" s="10">
        <v>1</v>
      </c>
      <c r="H104" s="10">
        <v>0</v>
      </c>
      <c r="I104" s="10">
        <v>1</v>
      </c>
      <c r="J104" s="10">
        <v>0</v>
      </c>
      <c r="K104" s="10">
        <v>79</v>
      </c>
      <c r="L104" s="36">
        <f t="shared" si="5"/>
        <v>5988</v>
      </c>
      <c r="M104" s="10">
        <v>50</v>
      </c>
      <c r="N104" s="10">
        <v>100</v>
      </c>
      <c r="O104" s="10">
        <v>1</v>
      </c>
      <c r="P104" s="10">
        <v>0</v>
      </c>
      <c r="Q104" s="10">
        <v>1</v>
      </c>
      <c r="R104" s="10">
        <v>5832</v>
      </c>
      <c r="S104" s="10">
        <v>4</v>
      </c>
      <c r="T104" s="10">
        <v>0</v>
      </c>
      <c r="U104" s="31">
        <f t="shared" si="6"/>
        <v>6079</v>
      </c>
      <c r="V104" s="39">
        <v>8950</v>
      </c>
    </row>
    <row r="105" spans="1:22" ht="11.25">
      <c r="A105" s="14"/>
      <c r="B105" s="6" t="s">
        <v>137</v>
      </c>
      <c r="C105" s="22">
        <f t="shared" si="4"/>
        <v>16939.178766025638</v>
      </c>
      <c r="D105" s="10">
        <v>8545.17876602564</v>
      </c>
      <c r="E105" s="10">
        <v>261</v>
      </c>
      <c r="F105" s="10">
        <v>9</v>
      </c>
      <c r="G105" s="10">
        <v>3</v>
      </c>
      <c r="H105" s="10">
        <v>7112</v>
      </c>
      <c r="I105" s="10">
        <v>909</v>
      </c>
      <c r="J105" s="10">
        <v>77</v>
      </c>
      <c r="K105" s="10">
        <v>23</v>
      </c>
      <c r="L105" s="36">
        <f t="shared" si="5"/>
        <v>252779.51606905714</v>
      </c>
      <c r="M105" s="10">
        <v>116452.323308827</v>
      </c>
      <c r="N105" s="10">
        <v>84358.2763925869</v>
      </c>
      <c r="O105" s="10">
        <v>17766.1365208933</v>
      </c>
      <c r="P105" s="10">
        <v>73</v>
      </c>
      <c r="Q105" s="10">
        <v>3635.09797101449</v>
      </c>
      <c r="R105" s="10">
        <v>402.018181818182</v>
      </c>
      <c r="S105" s="10">
        <v>27419.9251564714</v>
      </c>
      <c r="T105" s="10">
        <v>2672.73853744584</v>
      </c>
      <c r="U105" s="31">
        <f t="shared" si="6"/>
        <v>269718.69483508274</v>
      </c>
      <c r="V105" s="39">
        <v>519258.80493900174</v>
      </c>
    </row>
    <row r="106" spans="1:22" ht="11.25">
      <c r="A106" s="14"/>
      <c r="B106" s="6" t="s">
        <v>138</v>
      </c>
      <c r="C106" s="22">
        <f t="shared" si="4"/>
        <v>355</v>
      </c>
      <c r="D106" s="10">
        <v>222</v>
      </c>
      <c r="E106" s="10">
        <v>43</v>
      </c>
      <c r="F106" s="10">
        <v>0</v>
      </c>
      <c r="G106" s="10">
        <v>1</v>
      </c>
      <c r="H106" s="10">
        <v>27</v>
      </c>
      <c r="I106" s="10">
        <v>52</v>
      </c>
      <c r="J106" s="10">
        <v>3</v>
      </c>
      <c r="K106" s="10">
        <v>7</v>
      </c>
      <c r="L106" s="36">
        <f t="shared" si="5"/>
        <v>15941.036363636362</v>
      </c>
      <c r="M106" s="10">
        <v>5300</v>
      </c>
      <c r="N106" s="10">
        <v>498.018181818182</v>
      </c>
      <c r="O106" s="10">
        <v>538</v>
      </c>
      <c r="P106" s="10">
        <v>1</v>
      </c>
      <c r="Q106" s="10">
        <v>152</v>
      </c>
      <c r="R106" s="10">
        <v>17</v>
      </c>
      <c r="S106" s="10">
        <v>9378.01818181818</v>
      </c>
      <c r="T106" s="10">
        <v>57</v>
      </c>
      <c r="U106" s="31">
        <f t="shared" si="6"/>
        <v>16296.036363636362</v>
      </c>
      <c r="V106" s="39">
        <v>19238.278926565425</v>
      </c>
    </row>
    <row r="107" spans="1:22" ht="11.25">
      <c r="A107" s="14"/>
      <c r="B107" s="6" t="s">
        <v>120</v>
      </c>
      <c r="C107" s="22">
        <f t="shared" si="4"/>
        <v>7849.653846153849</v>
      </c>
      <c r="D107" s="10">
        <v>3634.65384615385</v>
      </c>
      <c r="E107" s="10">
        <v>548</v>
      </c>
      <c r="F107" s="10">
        <v>9</v>
      </c>
      <c r="G107" s="10">
        <v>10</v>
      </c>
      <c r="H107" s="10">
        <v>2954</v>
      </c>
      <c r="I107" s="10">
        <v>513</v>
      </c>
      <c r="J107" s="10">
        <v>103</v>
      </c>
      <c r="K107" s="10">
        <v>78</v>
      </c>
      <c r="L107" s="36">
        <f t="shared" si="5"/>
        <v>209733.12348664593</v>
      </c>
      <c r="M107" s="10">
        <v>80803.6102123357</v>
      </c>
      <c r="N107" s="10">
        <v>74616.9771216931</v>
      </c>
      <c r="O107" s="10">
        <v>5963.04651162791</v>
      </c>
      <c r="P107" s="10">
        <v>146</v>
      </c>
      <c r="Q107" s="10">
        <v>815</v>
      </c>
      <c r="R107" s="10">
        <v>297</v>
      </c>
      <c r="S107" s="10">
        <v>1324.52698105082</v>
      </c>
      <c r="T107" s="10">
        <v>45766.9626599384</v>
      </c>
      <c r="U107" s="31">
        <f t="shared" si="6"/>
        <v>217582.77733279977</v>
      </c>
      <c r="V107" s="39">
        <v>313599.05378793506</v>
      </c>
    </row>
    <row r="108" spans="1:22" ht="11.25">
      <c r="A108" s="42" t="s">
        <v>139</v>
      </c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</row>
    <row r="109" spans="1:22" ht="11.25">
      <c r="A109" s="13" t="s">
        <v>108</v>
      </c>
      <c r="B109" s="13"/>
      <c r="C109" s="24">
        <f>C10/C5</f>
        <v>147.3259673873699</v>
      </c>
      <c r="D109" s="1">
        <f>D10/D5</f>
        <v>133.8861164371623</v>
      </c>
      <c r="E109" s="1">
        <f aca="true" t="shared" si="7" ref="E109:V109">E10/E5</f>
        <v>481.315816574228</v>
      </c>
      <c r="F109" s="1">
        <f t="shared" si="7"/>
        <v>1143.8740987243484</v>
      </c>
      <c r="G109" s="1">
        <f t="shared" si="7"/>
        <v>540.1408695652174</v>
      </c>
      <c r="H109" s="1">
        <f t="shared" si="7"/>
        <v>13.618866413992988</v>
      </c>
      <c r="I109" s="1">
        <f t="shared" si="7"/>
        <v>169.3519431520959</v>
      </c>
      <c r="J109" s="1">
        <f t="shared" si="7"/>
        <v>258.249025974026</v>
      </c>
      <c r="K109" s="1">
        <f t="shared" si="7"/>
        <v>218.2506415380085</v>
      </c>
      <c r="L109" s="24">
        <f t="shared" si="7"/>
        <v>9.182129567234371</v>
      </c>
      <c r="M109" s="1">
        <f t="shared" si="7"/>
        <v>10.092689516576229</v>
      </c>
      <c r="N109" s="1">
        <f t="shared" si="7"/>
        <v>9.218212452092203</v>
      </c>
      <c r="O109" s="1">
        <f t="shared" si="7"/>
        <v>4.260191304416199</v>
      </c>
      <c r="P109" s="1">
        <f t="shared" si="7"/>
        <v>21.536110117983554</v>
      </c>
      <c r="Q109" s="1">
        <f t="shared" si="7"/>
        <v>14.738776817162984</v>
      </c>
      <c r="R109" s="1">
        <f t="shared" si="7"/>
        <v>44.92962650348175</v>
      </c>
      <c r="S109" s="1">
        <f t="shared" si="7"/>
        <v>1.8603518648838846</v>
      </c>
      <c r="T109" s="1">
        <f t="shared" si="7"/>
        <v>1.953459916533747</v>
      </c>
      <c r="U109" s="32">
        <f t="shared" si="7"/>
        <v>24.918054577484707</v>
      </c>
      <c r="V109" s="40">
        <f t="shared" si="7"/>
        <v>3.398047201296518</v>
      </c>
    </row>
    <row r="110" spans="1:22" ht="11.25">
      <c r="A110" s="13" t="s">
        <v>109</v>
      </c>
      <c r="B110" s="13"/>
      <c r="C110" s="25">
        <f>C21/C5</f>
        <v>226.63516275415162</v>
      </c>
      <c r="D110" s="2">
        <f>D21/D5</f>
        <v>197.33012898727557</v>
      </c>
      <c r="E110" s="2">
        <f aca="true" t="shared" si="8" ref="E110:V110">E21/E5</f>
        <v>686.7452370794286</v>
      </c>
      <c r="F110" s="2">
        <f t="shared" si="8"/>
        <v>640.2895174708818</v>
      </c>
      <c r="G110" s="2">
        <f t="shared" si="8"/>
        <v>691.7304347826087</v>
      </c>
      <c r="H110" s="2">
        <f t="shared" si="8"/>
        <v>2.8405520987454143</v>
      </c>
      <c r="I110" s="2">
        <f t="shared" si="8"/>
        <v>12.838876929842835</v>
      </c>
      <c r="J110" s="2">
        <f t="shared" si="8"/>
        <v>162.64188311688312</v>
      </c>
      <c r="K110" s="2">
        <f t="shared" si="8"/>
        <v>1253.4185772580036</v>
      </c>
      <c r="L110" s="25">
        <f t="shared" si="8"/>
        <v>16.08124417458167</v>
      </c>
      <c r="M110" s="2">
        <f t="shared" si="8"/>
        <v>15.71003392611616</v>
      </c>
      <c r="N110" s="2">
        <f t="shared" si="8"/>
        <v>17.183555090687374</v>
      </c>
      <c r="O110" s="2">
        <f t="shared" si="8"/>
        <v>4.092365514882508</v>
      </c>
      <c r="P110" s="2">
        <f t="shared" si="8"/>
        <v>142.74785484447622</v>
      </c>
      <c r="Q110" s="2">
        <f t="shared" si="8"/>
        <v>20.881823033408047</v>
      </c>
      <c r="R110" s="2">
        <f t="shared" si="8"/>
        <v>31.770573960751214</v>
      </c>
      <c r="S110" s="2">
        <f t="shared" si="8"/>
        <v>1.384546094299789</v>
      </c>
      <c r="T110" s="2">
        <f t="shared" si="8"/>
        <v>0.8903576812987524</v>
      </c>
      <c r="U110" s="33">
        <f t="shared" si="8"/>
        <v>40.065380750375674</v>
      </c>
      <c r="V110" s="41">
        <f t="shared" si="8"/>
        <v>4.491443706843134</v>
      </c>
    </row>
    <row r="111" spans="1:22" ht="11.25">
      <c r="A111" s="13" t="s">
        <v>110</v>
      </c>
      <c r="B111" s="13"/>
      <c r="C111" s="25">
        <f>C23/C5</f>
        <v>146.92010391192647</v>
      </c>
      <c r="D111" s="2">
        <f>D23/D5</f>
        <v>135.13676137354017</v>
      </c>
      <c r="E111" s="2">
        <f aca="true" t="shared" si="9" ref="E111:V111">E23/E5</f>
        <v>574.4830006031807</v>
      </c>
      <c r="F111" s="2">
        <f t="shared" si="9"/>
        <v>564.8031059345535</v>
      </c>
      <c r="G111" s="2">
        <f t="shared" si="9"/>
        <v>593.4043478260869</v>
      </c>
      <c r="H111" s="2">
        <f t="shared" si="9"/>
        <v>2.3710857536634307</v>
      </c>
      <c r="I111" s="2">
        <f t="shared" si="9"/>
        <v>9.97842742402148</v>
      </c>
      <c r="J111" s="2">
        <f t="shared" si="9"/>
        <v>65.0551948051948</v>
      </c>
      <c r="K111" s="2">
        <f t="shared" si="9"/>
        <v>387.4837827605065</v>
      </c>
      <c r="L111" s="25">
        <f t="shared" si="9"/>
        <v>9.44983593068373</v>
      </c>
      <c r="M111" s="2">
        <f t="shared" si="9"/>
        <v>7.703012195496739</v>
      </c>
      <c r="N111" s="2">
        <f t="shared" si="9"/>
        <v>10.910522325096874</v>
      </c>
      <c r="O111" s="2">
        <f t="shared" si="9"/>
        <v>3.134479220314595</v>
      </c>
      <c r="P111" s="2">
        <f t="shared" si="9"/>
        <v>2.936449767608152</v>
      </c>
      <c r="Q111" s="2">
        <f t="shared" si="9"/>
        <v>16.87813000320205</v>
      </c>
      <c r="R111" s="2">
        <f t="shared" si="9"/>
        <v>5.00933741295632</v>
      </c>
      <c r="S111" s="2">
        <f t="shared" si="9"/>
        <v>0.6137368050668544</v>
      </c>
      <c r="T111" s="2">
        <f t="shared" si="9"/>
        <v>0.3705289837655953</v>
      </c>
      <c r="U111" s="33">
        <f t="shared" si="9"/>
        <v>25.109034793454484</v>
      </c>
      <c r="V111" s="41">
        <f t="shared" si="9"/>
        <v>2.76356001588639</v>
      </c>
    </row>
    <row r="112" spans="1:22" ht="11.25">
      <c r="A112" s="13" t="s">
        <v>111</v>
      </c>
      <c r="B112" s="13"/>
      <c r="C112" s="24">
        <f>C11/C5</f>
        <v>5.21812896732557</v>
      </c>
      <c r="D112" s="1">
        <f>D11/D5</f>
        <v>13.324803904479694</v>
      </c>
      <c r="E112" s="1">
        <f aca="true" t="shared" si="10" ref="E112:V112">E11/E5</f>
        <v>9.415679755196916</v>
      </c>
      <c r="F112" s="1">
        <f t="shared" si="10"/>
        <v>6.602329450915142</v>
      </c>
      <c r="G112" s="1">
        <f t="shared" si="10"/>
        <v>1.5956521739130434</v>
      </c>
      <c r="H112" s="1">
        <f t="shared" si="10"/>
        <v>0.3821419161312552</v>
      </c>
      <c r="I112" s="1">
        <f t="shared" si="10"/>
        <v>0.9802560007406893</v>
      </c>
      <c r="J112" s="1">
        <f t="shared" si="10"/>
        <v>4.013961038961039</v>
      </c>
      <c r="K112" s="1">
        <f t="shared" si="10"/>
        <v>2.1639392537125066</v>
      </c>
      <c r="L112" s="24">
        <f t="shared" si="10"/>
        <v>6.197943210594636</v>
      </c>
      <c r="M112" s="1">
        <f t="shared" si="10"/>
        <v>4.230732331094307</v>
      </c>
      <c r="N112" s="1">
        <f t="shared" si="10"/>
        <v>5.033757807627505</v>
      </c>
      <c r="O112" s="1">
        <f t="shared" si="10"/>
        <v>8.55751123412185</v>
      </c>
      <c r="P112" s="1">
        <f t="shared" si="10"/>
        <v>18.009742581337147</v>
      </c>
      <c r="Q112" s="1">
        <f t="shared" si="10"/>
        <v>79.75587576048672</v>
      </c>
      <c r="R112" s="1">
        <f t="shared" si="10"/>
        <v>12.024847014138004</v>
      </c>
      <c r="S112" s="1">
        <f t="shared" si="10"/>
        <v>8.694356087262491</v>
      </c>
      <c r="T112" s="1">
        <f t="shared" si="10"/>
        <v>2.841435969148076</v>
      </c>
      <c r="U112" s="32">
        <f t="shared" si="10"/>
        <v>6.086332850701986</v>
      </c>
      <c r="V112" s="40">
        <f t="shared" si="10"/>
        <v>0.7084356449821847</v>
      </c>
    </row>
    <row r="113" spans="1:22" ht="11.25">
      <c r="A113" s="13" t="s">
        <v>112</v>
      </c>
      <c r="B113" s="13"/>
      <c r="C113" s="24">
        <f>C12/C5</f>
        <v>759.9367545400771</v>
      </c>
      <c r="D113" s="1">
        <f>D12/D5</f>
        <v>932.0099180756492</v>
      </c>
      <c r="E113" s="1">
        <f aca="true" t="shared" si="11" ref="E113:V113">E12/E5</f>
        <v>2343.1002015506156</v>
      </c>
      <c r="F113" s="1">
        <f t="shared" si="11"/>
        <v>6259.006655574043</v>
      </c>
      <c r="G113" s="1">
        <f t="shared" si="11"/>
        <v>1740.8695652173913</v>
      </c>
      <c r="H113" s="1">
        <f t="shared" si="11"/>
        <v>73.66449461886134</v>
      </c>
      <c r="I113" s="1">
        <f t="shared" si="11"/>
        <v>722.2592875494757</v>
      </c>
      <c r="J113" s="1">
        <f t="shared" si="11"/>
        <v>1494.8568181818182</v>
      </c>
      <c r="K113" s="1">
        <f t="shared" si="11"/>
        <v>608.7119178831349</v>
      </c>
      <c r="L113" s="24">
        <f t="shared" si="11"/>
        <v>176.10933130936252</v>
      </c>
      <c r="M113" s="1">
        <f t="shared" si="11"/>
        <v>132.53308364210687</v>
      </c>
      <c r="N113" s="1">
        <f t="shared" si="11"/>
        <v>140.6261693987545</v>
      </c>
      <c r="O113" s="1">
        <f t="shared" si="11"/>
        <v>235.55669742372</v>
      </c>
      <c r="P113" s="1">
        <f t="shared" si="11"/>
        <v>276.1455130496961</v>
      </c>
      <c r="Q113" s="1">
        <f t="shared" si="11"/>
        <v>2303.258362685452</v>
      </c>
      <c r="R113" s="1">
        <f t="shared" si="11"/>
        <v>299.367588098755</v>
      </c>
      <c r="S113" s="1">
        <f t="shared" si="11"/>
        <v>255.62603800140747</v>
      </c>
      <c r="T113" s="1">
        <f t="shared" si="11"/>
        <v>76.14593484388315</v>
      </c>
      <c r="U113" s="32">
        <f t="shared" si="11"/>
        <v>242.61294591754975</v>
      </c>
      <c r="V113" s="40">
        <f t="shared" si="11"/>
        <v>29.566009868171452</v>
      </c>
    </row>
    <row r="114" spans="1:22" ht="11.25">
      <c r="A114" s="13" t="s">
        <v>113</v>
      </c>
      <c r="B114" s="13"/>
      <c r="C114" s="24">
        <f>C13/C10</f>
        <v>4.338449533826737</v>
      </c>
      <c r="D114" s="1">
        <f>D13/D10</f>
        <v>4.57262770118629</v>
      </c>
      <c r="E114" s="1">
        <f aca="true" t="shared" si="12" ref="E114:V115">E13/E10</f>
        <v>4.4548774501413355</v>
      </c>
      <c r="F114" s="1">
        <f t="shared" si="12"/>
        <v>5.332085114223443</v>
      </c>
      <c r="G114" s="1">
        <f t="shared" si="12"/>
        <v>3.1310125216932136</v>
      </c>
      <c r="H114" s="1">
        <f t="shared" si="12"/>
        <v>4.727227268753035</v>
      </c>
      <c r="I114" s="1">
        <f t="shared" si="12"/>
        <v>4.124112555272239</v>
      </c>
      <c r="J114" s="1">
        <f t="shared" si="12"/>
        <v>5.467311703316667</v>
      </c>
      <c r="K114" s="1">
        <f t="shared" si="12"/>
        <v>2.5881740219227467</v>
      </c>
      <c r="L114" s="24">
        <f t="shared" si="12"/>
        <v>2.811748550996676</v>
      </c>
      <c r="M114" s="1">
        <f t="shared" si="12"/>
        <v>3.650706620357413</v>
      </c>
      <c r="N114" s="1">
        <f t="shared" si="12"/>
        <v>2.5425382630930637</v>
      </c>
      <c r="O114" s="1">
        <f t="shared" si="12"/>
        <v>3.522558687655613</v>
      </c>
      <c r="P114" s="1">
        <f t="shared" si="12"/>
        <v>1.2993077287026968</v>
      </c>
      <c r="Q114" s="1">
        <f t="shared" si="12"/>
        <v>3.930648371034039</v>
      </c>
      <c r="R114" s="1">
        <f t="shared" si="12"/>
        <v>0.6894137041116092</v>
      </c>
      <c r="S114" s="1">
        <f t="shared" si="12"/>
        <v>4.392833905793703</v>
      </c>
      <c r="T114" s="1">
        <f t="shared" si="12"/>
        <v>3.4035949174533577</v>
      </c>
      <c r="U114" s="32">
        <f t="shared" si="12"/>
        <v>3.839954030803684</v>
      </c>
      <c r="V114" s="40">
        <f t="shared" si="12"/>
        <v>3.7388715379261375</v>
      </c>
    </row>
    <row r="115" spans="1:22" ht="11.25">
      <c r="A115" s="13" t="s">
        <v>114</v>
      </c>
      <c r="B115" s="13"/>
      <c r="C115" s="24">
        <f>C14/C11</f>
        <v>23.144403477019164</v>
      </c>
      <c r="D115" s="1">
        <f>D14/D11</f>
        <v>24.000243968165098</v>
      </c>
      <c r="E115" s="1">
        <f t="shared" si="12"/>
        <v>21.124044549164704</v>
      </c>
      <c r="F115" s="1">
        <f t="shared" si="12"/>
        <v>24.19942876344086</v>
      </c>
      <c r="G115" s="1">
        <f t="shared" si="12"/>
        <v>31.135694822888283</v>
      </c>
      <c r="H115" s="1">
        <f t="shared" si="12"/>
        <v>24.297303031106633</v>
      </c>
      <c r="I115" s="1">
        <f t="shared" si="12"/>
        <v>24.3128453364817</v>
      </c>
      <c r="J115" s="1">
        <f t="shared" si="12"/>
        <v>20.660114858853028</v>
      </c>
      <c r="K115" s="1">
        <f t="shared" si="12"/>
        <v>20.259958397324986</v>
      </c>
      <c r="L115" s="24">
        <f t="shared" si="12"/>
        <v>24.248607478438426</v>
      </c>
      <c r="M115" s="1">
        <f t="shared" si="12"/>
        <v>22.61727467451951</v>
      </c>
      <c r="N115" s="1">
        <f t="shared" si="12"/>
        <v>23.280522424900308</v>
      </c>
      <c r="O115" s="1">
        <f t="shared" si="12"/>
        <v>25.77267122406601</v>
      </c>
      <c r="P115" s="1">
        <f t="shared" si="12"/>
        <v>13.779406728769734</v>
      </c>
      <c r="Q115" s="1">
        <f t="shared" si="12"/>
        <v>28.152476176099338</v>
      </c>
      <c r="R115" s="1">
        <f t="shared" si="12"/>
        <v>22.31982995748937</v>
      </c>
      <c r="S115" s="1">
        <f t="shared" si="12"/>
        <v>28.4614316194349</v>
      </c>
      <c r="T115" s="1">
        <f t="shared" si="12"/>
        <v>24.45846021346621</v>
      </c>
      <c r="U115" s="32">
        <f t="shared" si="12"/>
        <v>24.14077013366644</v>
      </c>
      <c r="V115" s="40">
        <f t="shared" si="12"/>
        <v>23.800535837378643</v>
      </c>
    </row>
    <row r="116" spans="1:22" ht="11.25" customHeight="1">
      <c r="A116" s="44" t="s">
        <v>115</v>
      </c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</row>
    <row r="117" spans="1:22" ht="11.25">
      <c r="A117" s="46"/>
      <c r="B117" s="6" t="s">
        <v>27</v>
      </c>
      <c r="C117" s="24">
        <f aca="true" t="shared" si="13" ref="C117:C122">C13/C$12*100</f>
        <v>84.10782485696973</v>
      </c>
      <c r="D117" s="1">
        <f aca="true" t="shared" si="14" ref="D117:V122">D13/D$12*100</f>
        <v>65.68721565633912</v>
      </c>
      <c r="E117" s="1">
        <f t="shared" si="14"/>
        <v>91.51136499556878</v>
      </c>
      <c r="F117" s="1">
        <f t="shared" si="14"/>
        <v>97.4473169623825</v>
      </c>
      <c r="G117" s="1">
        <f t="shared" si="14"/>
        <v>97.14615384615385</v>
      </c>
      <c r="H117" s="1">
        <f t="shared" si="14"/>
        <v>87.39553161238757</v>
      </c>
      <c r="I117" s="1">
        <f t="shared" si="14"/>
        <v>96.70024145801878</v>
      </c>
      <c r="J117" s="1">
        <f t="shared" si="14"/>
        <v>94.45238533247874</v>
      </c>
      <c r="K117" s="1">
        <f t="shared" si="14"/>
        <v>92.79769692386658</v>
      </c>
      <c r="L117" s="24">
        <f t="shared" si="14"/>
        <v>14.660120116169233</v>
      </c>
      <c r="M117" s="1">
        <f t="shared" si="14"/>
        <v>27.800944053240595</v>
      </c>
      <c r="N117" s="1">
        <f t="shared" si="14"/>
        <v>16.66664033939969</v>
      </c>
      <c r="O117" s="1">
        <f t="shared" si="14"/>
        <v>6.370769353864711</v>
      </c>
      <c r="P117" s="1">
        <f t="shared" si="14"/>
        <v>10.133075860426034</v>
      </c>
      <c r="Q117" s="1">
        <f t="shared" si="14"/>
        <v>2.515260555479752</v>
      </c>
      <c r="R117" s="1">
        <f t="shared" si="14"/>
        <v>10.346844970370825</v>
      </c>
      <c r="S117" s="1">
        <f t="shared" si="14"/>
        <v>3.1969422257068656</v>
      </c>
      <c r="T117" s="1">
        <f t="shared" si="14"/>
        <v>8.731636504292288</v>
      </c>
      <c r="U117" s="32">
        <f t="shared" si="14"/>
        <v>39.439026533693784</v>
      </c>
      <c r="V117" s="40">
        <f t="shared" si="14"/>
        <v>42.971175421050724</v>
      </c>
    </row>
    <row r="118" spans="1:22" ht="11.25">
      <c r="A118" s="47"/>
      <c r="B118" s="6" t="s">
        <v>28</v>
      </c>
      <c r="C118" s="24">
        <f t="shared" si="13"/>
        <v>15.89217543346697</v>
      </c>
      <c r="D118" s="1">
        <f aca="true" t="shared" si="15" ref="D118:R118">D14/D$12*100</f>
        <v>34.31278340854674</v>
      </c>
      <c r="E118" s="1">
        <f t="shared" si="15"/>
        <v>8.488635632305513</v>
      </c>
      <c r="F118" s="1">
        <f t="shared" si="15"/>
        <v>2.5526830376174936</v>
      </c>
      <c r="G118" s="1">
        <f t="shared" si="15"/>
        <v>2.8538461538461535</v>
      </c>
      <c r="H118" s="1">
        <f t="shared" si="15"/>
        <v>12.604468387612435</v>
      </c>
      <c r="I118" s="1">
        <f t="shared" si="15"/>
        <v>3.2997585419812117</v>
      </c>
      <c r="J118" s="1">
        <f t="shared" si="15"/>
        <v>5.547614667521256</v>
      </c>
      <c r="K118" s="1">
        <f t="shared" si="15"/>
        <v>7.202309987131031</v>
      </c>
      <c r="L118" s="24">
        <f t="shared" si="15"/>
        <v>85.3398800449433</v>
      </c>
      <c r="M118" s="1">
        <f t="shared" si="15"/>
        <v>72.1990559467594</v>
      </c>
      <c r="N118" s="1">
        <f t="shared" si="15"/>
        <v>83.33335966060031</v>
      </c>
      <c r="O118" s="1">
        <f t="shared" si="15"/>
        <v>93.62923064613528</v>
      </c>
      <c r="P118" s="1">
        <f t="shared" si="15"/>
        <v>89.86695650710338</v>
      </c>
      <c r="Q118" s="1">
        <f t="shared" si="15"/>
        <v>97.48473851770302</v>
      </c>
      <c r="R118" s="1">
        <f t="shared" si="15"/>
        <v>89.65317265135832</v>
      </c>
      <c r="S118" s="1">
        <f t="shared" si="14"/>
        <v>96.80305777429314</v>
      </c>
      <c r="T118" s="1">
        <f t="shared" si="14"/>
        <v>91.26836349570772</v>
      </c>
      <c r="U118" s="32">
        <f t="shared" si="14"/>
        <v>60.560973673561556</v>
      </c>
      <c r="V118" s="40">
        <f t="shared" si="14"/>
        <v>57.02882476213467</v>
      </c>
    </row>
    <row r="119" spans="1:22" ht="11.25">
      <c r="A119" s="47"/>
      <c r="B119" s="6" t="s">
        <v>20</v>
      </c>
      <c r="C119" s="24">
        <f t="shared" si="13"/>
        <v>76.36781461239603</v>
      </c>
      <c r="D119" s="1">
        <f t="shared" si="14"/>
        <v>90.17597707130072</v>
      </c>
      <c r="E119" s="1">
        <f t="shared" si="14"/>
        <v>70.73782010208608</v>
      </c>
      <c r="F119" s="1">
        <f t="shared" si="14"/>
        <v>70.82251475832187</v>
      </c>
      <c r="G119" s="1">
        <f t="shared" si="14"/>
        <v>62.289610389610395</v>
      </c>
      <c r="H119" s="1">
        <f t="shared" si="14"/>
        <v>15.588600459618949</v>
      </c>
      <c r="I119" s="1">
        <f t="shared" si="14"/>
        <v>80.58312701209674</v>
      </c>
      <c r="J119" s="1">
        <f t="shared" si="14"/>
        <v>88.38050553857936</v>
      </c>
      <c r="K119" s="1">
        <f t="shared" si="14"/>
        <v>90.71395512177834</v>
      </c>
      <c r="L119" s="24">
        <f t="shared" si="14"/>
        <v>56.86750779337631</v>
      </c>
      <c r="M119" s="1">
        <f t="shared" si="14"/>
        <v>40.90118977502266</v>
      </c>
      <c r="N119" s="1">
        <f t="shared" si="14"/>
        <v>48.41806177487091</v>
      </c>
      <c r="O119" s="1">
        <f t="shared" si="14"/>
        <v>60.65622809119026</v>
      </c>
      <c r="P119" s="1">
        <f t="shared" si="14"/>
        <v>16.934270610671703</v>
      </c>
      <c r="Q119" s="1">
        <f t="shared" si="14"/>
        <v>97.62962136791216</v>
      </c>
      <c r="R119" s="1">
        <f t="shared" si="14"/>
        <v>42.780183731196736</v>
      </c>
      <c r="S119" s="1">
        <f t="shared" si="14"/>
        <v>74.32389084380057</v>
      </c>
      <c r="T119" s="1">
        <f t="shared" si="14"/>
        <v>2.7995354911131254</v>
      </c>
      <c r="U119" s="32">
        <f t="shared" si="14"/>
        <v>63.82520754148084</v>
      </c>
      <c r="V119" s="40">
        <f t="shared" si="14"/>
        <v>56.41797357618006</v>
      </c>
    </row>
    <row r="120" spans="1:22" ht="11.25">
      <c r="A120" s="47"/>
      <c r="B120" s="6" t="s">
        <v>21</v>
      </c>
      <c r="C120" s="24">
        <f t="shared" si="13"/>
        <v>18.397002890760035</v>
      </c>
      <c r="D120" s="1">
        <f t="shared" si="14"/>
        <v>4.829952393900594</v>
      </c>
      <c r="E120" s="1">
        <f t="shared" si="14"/>
        <v>28.951867470806196</v>
      </c>
      <c r="F120" s="1">
        <f t="shared" si="14"/>
        <v>28.97495070664225</v>
      </c>
      <c r="G120" s="1">
        <f t="shared" si="14"/>
        <v>37.526373626373626</v>
      </c>
      <c r="H120" s="1">
        <f t="shared" si="14"/>
        <v>21.601024340819624</v>
      </c>
      <c r="I120" s="1">
        <f t="shared" si="14"/>
        <v>11.065519394965378</v>
      </c>
      <c r="J120" s="1">
        <f t="shared" si="14"/>
        <v>3.9810310634363413</v>
      </c>
      <c r="K120" s="1">
        <f t="shared" si="14"/>
        <v>8.769344141488578</v>
      </c>
      <c r="L120" s="24">
        <f t="shared" si="14"/>
        <v>2.9848970038914966</v>
      </c>
      <c r="M120" s="1">
        <f t="shared" si="14"/>
        <v>3.5265712946794503</v>
      </c>
      <c r="N120" s="1">
        <f t="shared" si="14"/>
        <v>3.1377011292246215</v>
      </c>
      <c r="O120" s="1">
        <f t="shared" si="14"/>
        <v>3.5160795037503023</v>
      </c>
      <c r="P120" s="1">
        <f t="shared" si="14"/>
        <v>47.969423042314716</v>
      </c>
      <c r="Q120" s="1">
        <f t="shared" si="14"/>
        <v>0.3700688526960993</v>
      </c>
      <c r="R120" s="1">
        <f t="shared" si="14"/>
        <v>8.585623629470016</v>
      </c>
      <c r="S120" s="1">
        <f t="shared" si="14"/>
        <v>0.4797538628241136</v>
      </c>
      <c r="T120" s="1">
        <f t="shared" si="14"/>
        <v>2.347164438384136</v>
      </c>
      <c r="U120" s="32">
        <f t="shared" si="14"/>
        <v>8.483928698215175</v>
      </c>
      <c r="V120" s="40">
        <f t="shared" si="14"/>
        <v>7.569118661125988</v>
      </c>
    </row>
    <row r="121" spans="1:22" ht="11.25">
      <c r="A121" s="47"/>
      <c r="B121" s="6" t="s">
        <v>116</v>
      </c>
      <c r="C121" s="24">
        <f t="shared" si="13"/>
        <v>5.1921281605376075</v>
      </c>
      <c r="D121" s="1">
        <f t="shared" si="14"/>
        <v>4.989283685555605</v>
      </c>
      <c r="E121" s="1">
        <f t="shared" si="14"/>
        <v>0.31031242710771906</v>
      </c>
      <c r="F121" s="1">
        <f t="shared" si="14"/>
        <v>0.2025345350358782</v>
      </c>
      <c r="G121" s="1">
        <f t="shared" si="14"/>
        <v>0.18396603396603398</v>
      </c>
      <c r="H121" s="1">
        <f t="shared" si="14"/>
        <v>62.457262385189836</v>
      </c>
      <c r="I121" s="1">
        <f t="shared" si="14"/>
        <v>8.05735384265131</v>
      </c>
      <c r="J121" s="1">
        <f t="shared" si="14"/>
        <v>7.6374860207912025</v>
      </c>
      <c r="K121" s="1">
        <f t="shared" si="14"/>
        <v>0.5167007367330788</v>
      </c>
      <c r="L121" s="24">
        <f t="shared" si="14"/>
        <v>40.08179973926512</v>
      </c>
      <c r="M121" s="1">
        <f t="shared" si="14"/>
        <v>55.560936996639875</v>
      </c>
      <c r="N121" s="1">
        <f t="shared" si="14"/>
        <v>48.3772797852369</v>
      </c>
      <c r="O121" s="1">
        <f t="shared" si="14"/>
        <v>35.72908095982296</v>
      </c>
      <c r="P121" s="1">
        <f t="shared" si="14"/>
        <v>34.91158485665716</v>
      </c>
      <c r="Q121" s="1">
        <f t="shared" si="14"/>
        <v>1.9947711196113433</v>
      </c>
      <c r="R121" s="1">
        <f t="shared" si="14"/>
        <v>48.5972751167792</v>
      </c>
      <c r="S121" s="1">
        <f t="shared" si="14"/>
        <v>24.779677385431196</v>
      </c>
      <c r="T121" s="1">
        <f t="shared" si="14"/>
        <v>93.01870804663798</v>
      </c>
      <c r="U121" s="32">
        <f t="shared" si="14"/>
        <v>27.633182319666727</v>
      </c>
      <c r="V121" s="40">
        <f t="shared" si="14"/>
        <v>33.32100938369258</v>
      </c>
    </row>
    <row r="122" spans="1:22" ht="11.25">
      <c r="A122" s="48"/>
      <c r="B122" s="6" t="s">
        <v>117</v>
      </c>
      <c r="C122" s="24">
        <f t="shared" si="13"/>
        <v>0.04305346499622774</v>
      </c>
      <c r="D122" s="1">
        <f t="shared" si="14"/>
        <v>0.004785914128955493</v>
      </c>
      <c r="E122" s="1">
        <f t="shared" si="14"/>
        <v>0</v>
      </c>
      <c r="F122" s="1">
        <f t="shared" si="14"/>
        <v>0</v>
      </c>
      <c r="G122" s="1">
        <f t="shared" si="14"/>
        <v>0</v>
      </c>
      <c r="H122" s="1">
        <f t="shared" si="14"/>
        <v>0.3531059359078506</v>
      </c>
      <c r="I122" s="1">
        <f t="shared" si="14"/>
        <v>0.29399975028656794</v>
      </c>
      <c r="J122" s="1">
        <f t="shared" si="14"/>
        <v>0.0009773771930986744</v>
      </c>
      <c r="K122" s="1">
        <f t="shared" si="14"/>
        <v>0</v>
      </c>
      <c r="L122" s="24">
        <f t="shared" si="14"/>
        <v>0.06579514124197118</v>
      </c>
      <c r="M122" s="1">
        <f t="shared" si="14"/>
        <v>0.011301933658012379</v>
      </c>
      <c r="N122" s="1">
        <f t="shared" si="14"/>
        <v>0.06695761155062352</v>
      </c>
      <c r="O122" s="1">
        <f t="shared" si="14"/>
        <v>0.09860977623226504</v>
      </c>
      <c r="P122" s="1">
        <f t="shared" si="14"/>
        <v>0.1847214903564183</v>
      </c>
      <c r="Q122" s="1">
        <f t="shared" si="14"/>
        <v>0.005537732963157588</v>
      </c>
      <c r="R122" s="1">
        <f t="shared" si="14"/>
        <v>0.03691752255405113</v>
      </c>
      <c r="S122" s="1">
        <f t="shared" si="14"/>
        <v>0.41666689608049234</v>
      </c>
      <c r="T122" s="1">
        <f t="shared" si="14"/>
        <v>1.834592023864761</v>
      </c>
      <c r="U122" s="32">
        <f t="shared" si="14"/>
        <v>0.05768092249890228</v>
      </c>
      <c r="V122" s="40">
        <f t="shared" si="14"/>
        <v>2.6918982874086907</v>
      </c>
    </row>
  </sheetData>
  <sheetProtection/>
  <mergeCells count="54">
    <mergeCell ref="A117:A122"/>
    <mergeCell ref="A77:A80"/>
    <mergeCell ref="A82:A84"/>
    <mergeCell ref="A90:A107"/>
    <mergeCell ref="A108:V108"/>
    <mergeCell ref="A49:A54"/>
    <mergeCell ref="A56:A65"/>
    <mergeCell ref="A67:A71"/>
    <mergeCell ref="A74:A75"/>
    <mergeCell ref="A20:A28"/>
    <mergeCell ref="A31:A33"/>
    <mergeCell ref="A36:A42"/>
    <mergeCell ref="A45:A47"/>
    <mergeCell ref="A114:B114"/>
    <mergeCell ref="A115:B115"/>
    <mergeCell ref="A110:B110"/>
    <mergeCell ref="A111:B111"/>
    <mergeCell ref="A112:B112"/>
    <mergeCell ref="A113:B113"/>
    <mergeCell ref="A116:V116"/>
    <mergeCell ref="A109:B109"/>
    <mergeCell ref="V2:V3"/>
    <mergeCell ref="A55:B55"/>
    <mergeCell ref="A88:B88"/>
    <mergeCell ref="A72:B72"/>
    <mergeCell ref="A86:B86"/>
    <mergeCell ref="A76:B76"/>
    <mergeCell ref="A81:B81"/>
    <mergeCell ref="A29:B29"/>
    <mergeCell ref="A2:B2"/>
    <mergeCell ref="A19:B19"/>
    <mergeCell ref="A3:B3"/>
    <mergeCell ref="A4:B4"/>
    <mergeCell ref="A11:B11"/>
    <mergeCell ref="A15:B15"/>
    <mergeCell ref="A10:B10"/>
    <mergeCell ref="A16:B16"/>
    <mergeCell ref="A6:A9"/>
    <mergeCell ref="A13:A14"/>
    <mergeCell ref="A17:B17"/>
    <mergeCell ref="A18:B18"/>
    <mergeCell ref="U2:U3"/>
    <mergeCell ref="A5:B5"/>
    <mergeCell ref="A12:B12"/>
    <mergeCell ref="A89:B89"/>
    <mergeCell ref="A30:B30"/>
    <mergeCell ref="A35:B35"/>
    <mergeCell ref="A44:B44"/>
    <mergeCell ref="A48:B48"/>
    <mergeCell ref="A87:B87"/>
    <mergeCell ref="A34:B34"/>
    <mergeCell ref="A43:B43"/>
    <mergeCell ref="A66:B66"/>
    <mergeCell ref="A73:B73"/>
  </mergeCells>
  <printOptions/>
  <pageMargins left="0.75" right="0.75" top="0.86" bottom="0.7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Shishkina</dc:creator>
  <cp:keywords/>
  <dc:description/>
  <cp:lastModifiedBy>Shishkina</cp:lastModifiedBy>
  <dcterms:created xsi:type="dcterms:W3CDTF">2009-10-05T11:13:38Z</dcterms:created>
  <dcterms:modified xsi:type="dcterms:W3CDTF">2009-10-15T10:23:46Z</dcterms:modified>
  <cp:category/>
  <cp:version/>
  <cp:contentType/>
  <cp:contentStatus/>
</cp:coreProperties>
</file>